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42A048A0-5B93-46A6-9A63-B01132E7DC98}" xr6:coauthVersionLast="47" xr6:coauthVersionMax="47" xr10:uidLastSave="{00000000-0000-0000-0000-000000000000}"/>
  <bookViews>
    <workbookView xWindow="390" yWindow="1695" windowWidth="16710" windowHeight="9405"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H38" i="1"/>
  <c r="G38" i="1"/>
  <c r="F39" i="1"/>
  <c r="F38" i="1"/>
  <c r="I41" i="1" l="1"/>
  <c r="N48" i="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alcChain>
</file>

<file path=xl/sharedStrings.xml><?xml version="1.0" encoding="utf-8"?>
<sst xmlns="http://schemas.openxmlformats.org/spreadsheetml/2006/main" count="61" uniqueCount="33">
  <si>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</si>
  <si>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</si>
  <si>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</si>
  <si>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</si>
  <si>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</si>
  <si>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</si>
  <si>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</si>
  <si>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</si>
  <si>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</si>
  <si>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</si>
  <si>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</si>
  <si>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</si>
  <si>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</si>
  <si>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</si>
  <si>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</si>
  <si>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</si>
  <si>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</si>
  <si>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</si>
  <si>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ONS E&amp;W (SA)</t>
  </si>
  <si>
    <t>Max</t>
  </si>
  <si>
    <t>Min</t>
  </si>
  <si>
    <t>Range</t>
  </si>
  <si>
    <t>Monthly</t>
  </si>
  <si>
    <t>Month ex Halifax</t>
  </si>
  <si>
    <t>e.surv E&amp;W HPI clb/cms</t>
  </si>
  <si>
    <t>Of each month's sales, only some 35% are reported to the Land Registry by the month end and are available for use in an index. e.surv Acadata HPI supplements these using forecast results. These are updated monthly, as more sales are reported, until the ultimate e.surv Acadata HPI, using every sale, is reached. By the third month the e.surv HPI is normally very close to the ultimate. Progressively, we update each month's result in our Index Table as follows:</t>
  </si>
  <si>
    <t>e.surv Acadata E&amp;W HPI clb/cms</t>
  </si>
  <si>
    <t>e.surv Acadata E&amp;W</t>
  </si>
  <si>
    <t>e.surv Acadata E&amp;W HPI JUNE 2021</t>
  </si>
  <si>
    <t xml:space="preserve"> e.surv Acadata E&amp;W HPI JUNE 2021</t>
  </si>
  <si>
    <t xml:space="preserve">June 2021 initial e.surv Acadata E&amp;W HPI based upon the c.35% reported June sales and our "index of indices" model. </t>
  </si>
  <si>
    <t>May 2021 updated e.surv Acadata E&amp;W HPI based upon the c.80% May sales reported by end June.</t>
  </si>
  <si>
    <t>April 2021 final e.surv Acadata E&amp;W HPI based upon the c.90% April sales reported by end June.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</si>
</sst>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0">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0" fillId="3" borderId="5" xfId="0" applyFont="1" applyFill="1" applyBorder="1"/>
    <xf numFmtId="0" fontId="10" fillId="3" borderId="0" xfId="0" applyFont="1" applyFill="1"/>
    <xf numFmtId="0" fontId="11" fillId="3" borderId="6" xfId="0" applyFont="1" applyFill="1" applyBorder="1"/>
    <xf numFmtId="0" fontId="11" fillId="3" borderId="5" xfId="0" applyFont="1" applyFill="1" applyBorder="1" applyAlignment="1">
      <alignment horizontal="left"/>
    </xf>
    <xf numFmtId="0" fontId="11" fillId="3" borderId="0" xfId="0" applyFont="1" applyFill="1" applyAlignment="1">
      <alignment horizontal="left"/>
    </xf>
    <xf numFmtId="0" fontId="6" fillId="4" borderId="6" xfId="0" applyFont="1" applyFill="1" applyBorder="1"/>
    <xf numFmtId="0" fontId="6" fillId="5" borderId="6" xfId="0" applyFont="1" applyFill="1" applyBorder="1"/>
    <xf numFmtId="164" fontId="6" fillId="5" borderId="6" xfId="0" applyNumberFormat="1" applyFont="1" applyFill="1" applyBorder="1" applyAlignment="1">
      <alignment horizontal="right" indent="1"/>
    </xf>
    <xf numFmtId="0" fontId="6" fillId="6" borderId="6" xfId="0" applyFont="1" applyFill="1" applyBorder="1"/>
    <xf numFmtId="164" fontId="6" fillId="6" borderId="6" xfId="0" applyNumberFormat="1" applyFont="1" applyFill="1" applyBorder="1" applyAlignment="1">
      <alignment horizontal="right" indent="1"/>
    </xf>
    <xf numFmtId="0" fontId="6" fillId="7" borderId="6" xfId="0" applyFont="1" applyFill="1" applyBorder="1"/>
    <xf numFmtId="164" fontId="6" fillId="7" borderId="6" xfId="0" applyNumberFormat="1" applyFont="1" applyFill="1" applyBorder="1" applyAlignment="1">
      <alignment horizontal="right" indent="1"/>
    </xf>
    <xf numFmtId="0" fontId="6" fillId="8" borderId="6" xfId="0" applyFont="1" applyFill="1" applyBorder="1"/>
    <xf numFmtId="164" fontId="6" fillId="8" borderId="6"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9" borderId="6" xfId="0" applyNumberFormat="1" applyFont="1" applyFill="1" applyBorder="1" applyAlignment="1">
      <alignment horizontal="right" indent="1"/>
    </xf>
    <xf numFmtId="0" fontId="6" fillId="8" borderId="7" xfId="0" applyFont="1" applyFill="1" applyBorder="1"/>
    <xf numFmtId="164" fontId="6" fillId="11" borderId="6" xfId="0" applyNumberFormat="1" applyFont="1" applyFill="1" applyBorder="1" applyAlignment="1">
      <alignment horizontal="right" indent="1"/>
    </xf>
    <xf numFmtId="164" fontId="6" fillId="8" borderId="7" xfId="0" applyNumberFormat="1" applyFont="1" applyFill="1" applyBorder="1" applyAlignment="1">
      <alignment horizontal="right" indent="1"/>
    </xf>
    <xf numFmtId="164" fontId="6" fillId="8" borderId="10"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0" fontId="6" fillId="0" borderId="0" xfId="0" applyFont="1" applyFill="1" applyAlignment="1">
      <alignment horizontal="left" vertical="center" wrapText="1"/>
    </xf>
    <xf numFmtId="0" fontId="11" fillId="3" borderId="11" xfId="0" applyFont="1" applyFill="1" applyBorder="1" applyAlignment="1">
      <alignment horizontal="center"/>
    </xf>
    <xf numFmtId="164" fontId="6" fillId="5" borderId="5" xfId="0" applyNumberFormat="1" applyFont="1" applyFill="1" applyBorder="1" applyAlignment="1">
      <alignment horizontal="right" indent="1"/>
    </xf>
    <xf numFmtId="164" fontId="6" fillId="6" borderId="5" xfId="0" applyNumberFormat="1" applyFont="1" applyFill="1" applyBorder="1" applyAlignment="1">
      <alignment horizontal="right" indent="1"/>
    </xf>
    <xf numFmtId="164" fontId="6" fillId="7" borderId="5" xfId="0" applyNumberFormat="1" applyFont="1" applyFill="1" applyBorder="1" applyAlignment="1">
      <alignment horizontal="right" indent="1"/>
    </xf>
    <xf numFmtId="164" fontId="6" fillId="8" borderId="5"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11" borderId="5" xfId="0" applyNumberFormat="1" applyFont="1" applyFill="1" applyBorder="1" applyAlignment="1">
      <alignment horizontal="right" indent="1"/>
    </xf>
    <xf numFmtId="164" fontId="6" fillId="12" borderId="0"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5" fillId="0" borderId="0" xfId="0" applyFont="1" applyAlignment="1">
      <alignment horizontal="right"/>
    </xf>
    <xf numFmtId="0" fontId="0" fillId="0" borderId="0" xfId="0" applyAlignment="1">
      <alignment horizontal="right"/>
    </xf>
    <xf numFmtId="0" fontId="6" fillId="4" borderId="5" xfId="0" applyFont="1" applyFill="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0" fontId="6" fillId="4" borderId="0" xfId="0" applyFont="1" applyFill="1" applyAlignment="1">
      <alignment horizontal="left" vertical="center"/>
    </xf>
    <xf numFmtId="165" fontId="11" fillId="3" borderId="12" xfId="0" applyNumberFormat="1" applyFont="1" applyFill="1" applyBorder="1" applyAlignment="1">
      <alignment horizontal="center"/>
    </xf>
    <xf numFmtId="165" fontId="11" fillId="3" borderId="13" xfId="0" applyNumberFormat="1" applyFont="1" applyFill="1" applyBorder="1" applyAlignment="1">
      <alignment horizontal="center"/>
    </xf>
    <xf numFmtId="0" fontId="6" fillId="8" borderId="5" xfId="0" applyFont="1" applyFill="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8" borderId="0" xfId="0" applyFont="1" applyFill="1" applyAlignment="1">
      <alignment horizontal="left" vertical="center"/>
    </xf>
    <xf numFmtId="0" fontId="6" fillId="8" borderId="10"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5" xfId="0" applyFont="1" applyFill="1" applyBorder="1" applyAlignment="1">
      <alignment horizontal="left" vertical="center"/>
    </xf>
    <xf numFmtId="0" fontId="6" fillId="5" borderId="5" xfId="0" applyFont="1" applyFill="1" applyBorder="1" applyAlignment="1">
      <alignment horizontal="left" vertical="center"/>
    </xf>
    <xf numFmtId="0" fontId="6" fillId="7" borderId="0" xfId="0" applyFont="1" applyFill="1" applyAlignment="1">
      <alignment horizontal="left" vertical="center"/>
    </xf>
    <xf numFmtId="0" fontId="6" fillId="6" borderId="5"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1" xfId="0" applyNumberFormat="1" applyFont="1" applyFill="1" applyBorder="1" applyAlignment="1">
      <alignment horizontal="center"/>
    </xf>
    <xf numFmtId="165" fontId="11" fillId="3" borderId="5" xfId="0" applyNumberFormat="1" applyFont="1" applyFill="1" applyBorder="1" applyAlignment="1">
      <alignment horizontal="center"/>
    </xf>
    <xf numFmtId="165" fontId="11" fillId="3" borderId="9" xfId="0" applyNumberFormat="1" applyFont="1" applyFill="1" applyBorder="1" applyAlignment="1">
      <alignment horizontal="center"/>
    </xf>
    <xf numFmtId="165" fontId="11" fillId="3" borderId="6" xfId="0" applyNumberFormat="1" applyFont="1" applyFill="1" applyBorder="1" applyAlignment="1">
      <alignment horizontal="center"/>
    </xf>
    <xf numFmtId="165" fontId="10" fillId="3" borderId="6" xfId="0" applyNumberFormat="1" applyFont="1" applyFill="1" applyBorder="1"/>
    <xf numFmtId="165" fontId="10" fillId="3" borderId="0"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1F323C"/>
      <color rgb="FF432E4E"/>
      <color rgb="FFFDBF15"/>
      <color rgb="FFC5E6F3"/>
      <color rgb="FF39AEAD"/>
      <color rgb="FFE3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solidFill>
                  <a:srgbClr val="432E4E"/>
                </a:solidFill>
                <a:effectLst/>
                <a:latin typeface="Open Sans" panose="020B0606030504020204" pitchFamily="34" charset="0"/>
                <a:ea typeface="Open Sans" panose="020B0606030504020204" pitchFamily="34" charset="0"/>
                <a:cs typeface="Open Sans" panose="020B0606030504020204" pitchFamily="34" charset="0"/>
              </a:rPr>
              <a:t>Comparison of Indices - Annual Changes</a:t>
            </a:r>
            <a:endParaRPr lang="en-GB">
              <a:solidFill>
                <a:srgbClr val="432E4E"/>
              </a:solidFill>
              <a:effectLst/>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3014674495675001"/>
          <c:y val="2.1302030929398745E-2"/>
        </c:manualLayout>
      </c:layout>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e.surv Acadata E&amp;W</c:v>
          </c:tx>
          <c:spPr>
            <a:ln w="38100">
              <a:solidFill>
                <a:srgbClr val="E3008C"/>
              </a:solidFill>
              <a:prstDash val="solid"/>
            </a:ln>
          </c:spPr>
          <c:marker>
            <c:symbol val="none"/>
          </c:marker>
          <c:cat>
            <c:strRef>
              <c:f>INDEX!$F$7:$R$8</c:f>
              <c:strCache>
                <c:ptCount val="13"/>
                <c:pt idx="0">
                  <c:v>Jun 20</c:v>
                </c:pt>
                <c:pt idx="1">
                  <c:v>Jul 20</c:v>
                </c:pt>
                <c:pt idx="2">
                  <c:v>Aug 20</c:v>
                </c:pt>
                <c:pt idx="3">
                  <c:v>Sep 20</c:v>
                </c:pt>
                <c:pt idx="4">
                  <c:v>Oct 20</c:v>
                </c:pt>
                <c:pt idx="5">
                  <c:v>Nov 20</c:v>
                </c:pt>
                <c:pt idx="6">
                  <c:v>Dec 20</c:v>
                </c:pt>
                <c:pt idx="7">
                  <c:v>Jan 21</c:v>
                </c:pt>
                <c:pt idx="8">
                  <c:v>Feb 21</c:v>
                </c:pt>
                <c:pt idx="9">
                  <c:v>Mar 21</c:v>
                </c:pt>
                <c:pt idx="10">
                  <c:v>Apr 21</c:v>
                </c:pt>
                <c:pt idx="11">
                  <c:v>May 21</c:v>
                </c:pt>
                <c:pt idx="12">
                  <c:v>Jun 21</c:v>
                </c:pt>
              </c:strCache>
            </c:strRef>
          </c:cat>
          <c:val>
            <c:numRef>
              <c:f>INDEX!$F$9:$R$9</c:f>
              <c:numCache>
                <c:formatCode>0.0</c:formatCode>
                <c:ptCount val="13"/>
                <c:pt idx="0">
                  <c:v>1.1927733699024259</c:v>
                </c:pt>
                <c:pt idx="1">
                  <c:v>2.7522241934204033</c:v>
                </c:pt>
                <c:pt idx="2">
                  <c:v>4.4268193117265469</c:v>
                </c:pt>
                <c:pt idx="3">
                  <c:v>5.270134035076552</c:v>
                </c:pt>
                <c:pt idx="4">
                  <c:v>6.9190420621176258</c:v>
                </c:pt>
                <c:pt idx="5">
                  <c:v>7.3942678462077964</c:v>
                </c:pt>
                <c:pt idx="6">
                  <c:v>8.6387008899550466</c:v>
                </c:pt>
                <c:pt idx="7">
                  <c:v>8.5057297130329772</c:v>
                </c:pt>
                <c:pt idx="8">
                  <c:v>9.5869654318550204</c:v>
                </c:pt>
                <c:pt idx="9">
                  <c:v>8.9392753634593731</c:v>
                </c:pt>
                <c:pt idx="10">
                  <c:v>9.8280509797142912</c:v>
                </c:pt>
                <c:pt idx="11">
                  <c:v>10.010937409515662</c:v>
                </c:pt>
                <c:pt idx="12">
                  <c:v>10.674421843174756</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DBF15"/>
              </a:solidFill>
              <a:prstDash val="solid"/>
            </a:ln>
          </c:spPr>
          <c:marker>
            <c:symbol val="none"/>
          </c:marker>
          <c:cat>
            <c:strRef>
              <c:f>INDEX!$F$7:$R$8</c:f>
              <c:strCache>
                <c:ptCount val="13"/>
                <c:pt idx="0">
                  <c:v>Jun 20</c:v>
                </c:pt>
                <c:pt idx="1">
                  <c:v>Jul 20</c:v>
                </c:pt>
                <c:pt idx="2">
                  <c:v>Aug 20</c:v>
                </c:pt>
                <c:pt idx="3">
                  <c:v>Sep 20</c:v>
                </c:pt>
                <c:pt idx="4">
                  <c:v>Oct 20</c:v>
                </c:pt>
                <c:pt idx="5">
                  <c:v>Nov 20</c:v>
                </c:pt>
                <c:pt idx="6">
                  <c:v>Dec 20</c:v>
                </c:pt>
                <c:pt idx="7">
                  <c:v>Jan 21</c:v>
                </c:pt>
                <c:pt idx="8">
                  <c:v>Feb 21</c:v>
                </c:pt>
                <c:pt idx="9">
                  <c:v>Mar 21</c:v>
                </c:pt>
                <c:pt idx="10">
                  <c:v>Apr 21</c:v>
                </c:pt>
                <c:pt idx="11">
                  <c:v>May 21</c:v>
                </c:pt>
                <c:pt idx="12">
                  <c:v>Jun 21</c:v>
                </c:pt>
              </c:strCache>
            </c:strRef>
          </c:cat>
          <c:val>
            <c:numRef>
              <c:f>INDEX!$F$11:$R$11</c:f>
              <c:numCache>
                <c:formatCode>0.0</c:formatCode>
                <c:ptCount val="13"/>
                <c:pt idx="0">
                  <c:v>2.1537936563308335</c:v>
                </c:pt>
                <c:pt idx="1">
                  <c:v>2.0107567662744259</c:v>
                </c:pt>
                <c:pt idx="2">
                  <c:v>2.8631943325984537</c:v>
                </c:pt>
                <c:pt idx="3">
                  <c:v>3.6528215540602389</c:v>
                </c:pt>
                <c:pt idx="4">
                  <c:v>4.8597465557727872</c:v>
                </c:pt>
                <c:pt idx="5">
                  <c:v>6.4063706290669273</c:v>
                </c:pt>
                <c:pt idx="6">
                  <c:v>7.9198176994962068</c:v>
                </c:pt>
                <c:pt idx="7">
                  <c:v>8.2454120907705857</c:v>
                </c:pt>
                <c:pt idx="8">
                  <c:v>9.2084428543821133</c:v>
                </c:pt>
                <c:pt idx="9">
                  <c:v>9.5479501002155445</c:v>
                </c:pt>
                <c:pt idx="10">
                  <c:v>9.362978450453312</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chemeClr val="accent3">
                  <a:lumMod val="75000"/>
                </a:schemeClr>
              </a:solidFill>
              <a:prstDash val="solid"/>
            </a:ln>
          </c:spPr>
          <c:marker>
            <c:symbol val="none"/>
          </c:marker>
          <c:cat>
            <c:strRef>
              <c:f>INDEX!$F$7:$R$8</c:f>
              <c:strCache>
                <c:ptCount val="13"/>
                <c:pt idx="0">
                  <c:v>Jun 20</c:v>
                </c:pt>
                <c:pt idx="1">
                  <c:v>Jul 20</c:v>
                </c:pt>
                <c:pt idx="2">
                  <c:v>Aug 20</c:v>
                </c:pt>
                <c:pt idx="3">
                  <c:v>Sep 20</c:v>
                </c:pt>
                <c:pt idx="4">
                  <c:v>Oct 20</c:v>
                </c:pt>
                <c:pt idx="5">
                  <c:v>Nov 20</c:v>
                </c:pt>
                <c:pt idx="6">
                  <c:v>Dec 20</c:v>
                </c:pt>
                <c:pt idx="7">
                  <c:v>Jan 21</c:v>
                </c:pt>
                <c:pt idx="8">
                  <c:v>Feb 21</c:v>
                </c:pt>
                <c:pt idx="9">
                  <c:v>Mar 21</c:v>
                </c:pt>
                <c:pt idx="10">
                  <c:v>Apr 21</c:v>
                </c:pt>
                <c:pt idx="11">
                  <c:v>May 21</c:v>
                </c:pt>
                <c:pt idx="12">
                  <c:v>Jun 21</c:v>
                </c:pt>
              </c:strCache>
            </c:strRef>
          </c:cat>
          <c:val>
            <c:numRef>
              <c:f>INDEX!$F$13:$R$13</c:f>
              <c:numCache>
                <c:formatCode>0.0</c:formatCode>
                <c:ptCount val="13"/>
                <c:pt idx="0">
                  <c:v>-5.2049999999999999E-2</c:v>
                </c:pt>
                <c:pt idx="1">
                  <c:v>1.50387</c:v>
                </c:pt>
                <c:pt idx="2">
                  <c:v>3.7145999999999999</c:v>
                </c:pt>
                <c:pt idx="3">
                  <c:v>5.0043800000000003</c:v>
                </c:pt>
                <c:pt idx="4">
                  <c:v>5.7841199999999997</c:v>
                </c:pt>
                <c:pt idx="5">
                  <c:v>6.4835500000000001</c:v>
                </c:pt>
                <c:pt idx="6">
                  <c:v>7.26417</c:v>
                </c:pt>
                <c:pt idx="7">
                  <c:v>6.4151699999999998</c:v>
                </c:pt>
                <c:pt idx="8">
                  <c:v>6.9303699999999999</c:v>
                </c:pt>
                <c:pt idx="9">
                  <c:v>5.7156500000000001</c:v>
                </c:pt>
                <c:pt idx="10">
                  <c:v>7.1399400000000002</c:v>
                </c:pt>
                <c:pt idx="11">
                  <c:v>10.93174</c:v>
                </c:pt>
                <c:pt idx="12">
                  <c:v>13.41473</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chemeClr val="accent4">
                  <a:lumMod val="75000"/>
                </a:schemeClr>
              </a:solidFill>
              <a:prstDash val="solid"/>
            </a:ln>
          </c:spPr>
          <c:marker>
            <c:symbol val="none"/>
          </c:marker>
          <c:cat>
            <c:strRef>
              <c:f>INDEX!$F$7:$R$8</c:f>
              <c:strCache>
                <c:ptCount val="13"/>
                <c:pt idx="0">
                  <c:v>Jun 20</c:v>
                </c:pt>
                <c:pt idx="1">
                  <c:v>Jul 20</c:v>
                </c:pt>
                <c:pt idx="2">
                  <c:v>Aug 20</c:v>
                </c:pt>
                <c:pt idx="3">
                  <c:v>Sep 20</c:v>
                </c:pt>
                <c:pt idx="4">
                  <c:v>Oct 20</c:v>
                </c:pt>
                <c:pt idx="5">
                  <c:v>Nov 20</c:v>
                </c:pt>
                <c:pt idx="6">
                  <c:v>Dec 20</c:v>
                </c:pt>
                <c:pt idx="7">
                  <c:v>Jan 21</c:v>
                </c:pt>
                <c:pt idx="8">
                  <c:v>Feb 21</c:v>
                </c:pt>
                <c:pt idx="9">
                  <c:v>Mar 21</c:v>
                </c:pt>
                <c:pt idx="10">
                  <c:v>Apr 21</c:v>
                </c:pt>
                <c:pt idx="11">
                  <c:v>May 21</c:v>
                </c:pt>
                <c:pt idx="12">
                  <c:v>Jun 21</c:v>
                </c:pt>
              </c:strCache>
            </c:strRef>
          </c:cat>
          <c:val>
            <c:numRef>
              <c:f>INDEX!$F$15:$R$15</c:f>
              <c:numCache>
                <c:formatCode>0.0</c:formatCode>
                <c:ptCount val="13"/>
                <c:pt idx="0">
                  <c:v>3.2</c:v>
                </c:pt>
                <c:pt idx="1">
                  <c:v>3.9</c:v>
                </c:pt>
                <c:pt idx="2">
                  <c:v>5.3</c:v>
                </c:pt>
                <c:pt idx="3">
                  <c:v>7.2</c:v>
                </c:pt>
                <c:pt idx="4">
                  <c:v>7.5</c:v>
                </c:pt>
                <c:pt idx="5">
                  <c:v>7.5</c:v>
                </c:pt>
                <c:pt idx="6">
                  <c:v>5.8</c:v>
                </c:pt>
                <c:pt idx="7">
                  <c:v>5.3</c:v>
                </c:pt>
                <c:pt idx="8">
                  <c:v>5.2</c:v>
                </c:pt>
                <c:pt idx="9">
                  <c:v>6.5</c:v>
                </c:pt>
                <c:pt idx="10">
                  <c:v>8.4</c:v>
                </c:pt>
                <c:pt idx="11">
                  <c:v>9.6</c:v>
                </c:pt>
                <c:pt idx="12">
                  <c:v>8.8000000000000007</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432E4E"/>
              </a:solidFill>
              <a:prstDash val="solid"/>
            </a:ln>
          </c:spPr>
          <c:marker>
            <c:symbol val="none"/>
          </c:marker>
          <c:cat>
            <c:strRef>
              <c:f>INDEX!$F$7:$R$8</c:f>
              <c:strCache>
                <c:ptCount val="13"/>
                <c:pt idx="0">
                  <c:v>Jun 20</c:v>
                </c:pt>
                <c:pt idx="1">
                  <c:v>Jul 20</c:v>
                </c:pt>
                <c:pt idx="2">
                  <c:v>Aug 20</c:v>
                </c:pt>
                <c:pt idx="3">
                  <c:v>Sep 20</c:v>
                </c:pt>
                <c:pt idx="4">
                  <c:v>Oct 20</c:v>
                </c:pt>
                <c:pt idx="5">
                  <c:v>Nov 20</c:v>
                </c:pt>
                <c:pt idx="6">
                  <c:v>Dec 20</c:v>
                </c:pt>
                <c:pt idx="7">
                  <c:v>Jan 21</c:v>
                </c:pt>
                <c:pt idx="8">
                  <c:v>Feb 21</c:v>
                </c:pt>
                <c:pt idx="9">
                  <c:v>Mar 21</c:v>
                </c:pt>
                <c:pt idx="10">
                  <c:v>Apr 21</c:v>
                </c:pt>
                <c:pt idx="11">
                  <c:v>May 21</c:v>
                </c:pt>
                <c:pt idx="12">
                  <c:v>Jun 21</c:v>
                </c:pt>
              </c:strCache>
            </c:strRef>
          </c:cat>
          <c:val>
            <c:numRef>
              <c:f>INDEX!$F$17:$R$17</c:f>
              <c:numCache>
                <c:formatCode>0.0</c:formatCode>
                <c:ptCount val="13"/>
                <c:pt idx="1">
                  <c:v>3.7</c:v>
                </c:pt>
                <c:pt idx="2">
                  <c:v>4.5999999999999996</c:v>
                </c:pt>
                <c:pt idx="3">
                  <c:v>5</c:v>
                </c:pt>
                <c:pt idx="4">
                  <c:v>5.5</c:v>
                </c:pt>
                <c:pt idx="5">
                  <c:v>6.3</c:v>
                </c:pt>
                <c:pt idx="6">
                  <c:v>6.6</c:v>
                </c:pt>
                <c:pt idx="7">
                  <c:v>3.3</c:v>
                </c:pt>
                <c:pt idx="8">
                  <c:v>3</c:v>
                </c:pt>
                <c:pt idx="9">
                  <c:v>2.7</c:v>
                </c:pt>
                <c:pt idx="10">
                  <c:v>5.0999999999999996</c:v>
                </c:pt>
                <c:pt idx="11">
                  <c:v>6.7</c:v>
                </c:pt>
                <c:pt idx="12">
                  <c:v>7.5</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0983168"/>
        <c:axId val="100984704"/>
      </c:lineChart>
      <c:dateAx>
        <c:axId val="10098316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4704"/>
        <c:crosses val="autoZero"/>
        <c:auto val="1"/>
        <c:lblOffset val="100"/>
        <c:baseTimeUnit val="months"/>
        <c:majorUnit val="1"/>
        <c:minorUnit val="1"/>
      </c:dateAx>
      <c:valAx>
        <c:axId val="100984704"/>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3168"/>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solidFill>
                  <a:srgbClr val="432E4E"/>
                </a:solidFill>
                <a:latin typeface="Open Sans" panose="020B0606030504020204" pitchFamily="34" charset="0"/>
                <a:ea typeface="Open Sans" panose="020B0606030504020204" pitchFamily="34" charset="0"/>
                <a:cs typeface="Open Sans" panose="020B0606030504020204" pitchFamily="34" charset="0"/>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e.surv Acadata E&amp;W</c:v>
          </c:tx>
          <c:spPr>
            <a:ln w="38100">
              <a:solidFill>
                <a:srgbClr val="E3008C"/>
              </a:solidFill>
              <a:prstDash val="solid"/>
            </a:ln>
          </c:spPr>
          <c:marker>
            <c:symbol val="none"/>
          </c:marker>
          <c:cat>
            <c:numRef>
              <c:f>INDEX!$F$7:$R$7</c:f>
              <c:numCache>
                <c:formatCode>mmm\ yy</c:formatCode>
                <c:ptCount val="13"/>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numCache>
            </c:numRef>
          </c:cat>
          <c:val>
            <c:numRef>
              <c:f>INDEX!$F$10:$R$10</c:f>
              <c:numCache>
                <c:formatCode>0.0</c:formatCode>
                <c:ptCount val="13"/>
                <c:pt idx="0">
                  <c:v>0.21249555469174197</c:v>
                </c:pt>
                <c:pt idx="1">
                  <c:v>1.3687340992691617</c:v>
                </c:pt>
                <c:pt idx="2">
                  <c:v>1.5760551477091127</c:v>
                </c:pt>
                <c:pt idx="3">
                  <c:v>1.3617130773770185</c:v>
                </c:pt>
                <c:pt idx="4">
                  <c:v>2.2305380460335442</c:v>
                </c:pt>
                <c:pt idx="5">
                  <c:v>0.77181861133443874</c:v>
                </c:pt>
                <c:pt idx="6">
                  <c:v>1.4562120385505466</c:v>
                </c:pt>
                <c:pt idx="7">
                  <c:v>0.30912323182184309</c:v>
                </c:pt>
                <c:pt idx="8">
                  <c:v>1.7945213726392666</c:v>
                </c:pt>
                <c:pt idx="9">
                  <c:v>-0.61464616334345124</c:v>
                </c:pt>
                <c:pt idx="10">
                  <c:v>-0.15892012357446106</c:v>
                </c:pt>
                <c:pt idx="11">
                  <c:v>-0.6770071415030543</c:v>
                </c:pt>
                <c:pt idx="12">
                  <c:v>0.81688483110669097</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DBF15"/>
              </a:solidFill>
              <a:prstDash val="solid"/>
            </a:ln>
          </c:spPr>
          <c:marker>
            <c:symbol val="none"/>
          </c:marker>
          <c:cat>
            <c:numRef>
              <c:f>INDEX!$F$7:$R$7</c:f>
              <c:numCache>
                <c:formatCode>mmm\ yy</c:formatCode>
                <c:ptCount val="13"/>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numCache>
            </c:numRef>
          </c:cat>
          <c:val>
            <c:numRef>
              <c:f>INDEX!$F$12:$R$12</c:f>
              <c:numCache>
                <c:formatCode>0.0</c:formatCode>
                <c:ptCount val="13"/>
                <c:pt idx="0">
                  <c:v>1.0102401178619971</c:v>
                </c:pt>
                <c:pt idx="1">
                  <c:v>3.1004997108709631E-2</c:v>
                </c:pt>
                <c:pt idx="2">
                  <c:v>1.0658823687372205</c:v>
                </c:pt>
                <c:pt idx="3">
                  <c:v>1.0633634247586059</c:v>
                </c:pt>
                <c:pt idx="4">
                  <c:v>1.2172812385220908</c:v>
                </c:pt>
                <c:pt idx="5">
                  <c:v>1.4647987428704141</c:v>
                </c:pt>
                <c:pt idx="6">
                  <c:v>1.3959618938386171</c:v>
                </c:pt>
                <c:pt idx="7">
                  <c:v>0.88147978615053546</c:v>
                </c:pt>
                <c:pt idx="8">
                  <c:v>0.57831326459638888</c:v>
                </c:pt>
                <c:pt idx="9">
                  <c:v>1.8977057651484017</c:v>
                </c:pt>
                <c:pt idx="10">
                  <c:v>-1.9891446702970228</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chemeClr val="accent3">
                  <a:lumMod val="75000"/>
                </a:schemeClr>
              </a:solidFill>
              <a:prstDash val="solid"/>
            </a:ln>
          </c:spPr>
          <c:marker>
            <c:symbol val="none"/>
          </c:marker>
          <c:cat>
            <c:numRef>
              <c:f>INDEX!$F$7:$R$7</c:f>
              <c:numCache>
                <c:formatCode>mmm\ yy</c:formatCode>
                <c:ptCount val="13"/>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numCache>
            </c:numRef>
          </c:cat>
          <c:val>
            <c:numRef>
              <c:f>INDEX!$F$14:$R$14</c:f>
              <c:numCache>
                <c:formatCode>0.0</c:formatCode>
                <c:ptCount val="13"/>
                <c:pt idx="0">
                  <c:v>-1.6052</c:v>
                </c:pt>
                <c:pt idx="1">
                  <c:v>1.84249</c:v>
                </c:pt>
                <c:pt idx="2">
                  <c:v>2.0682999999999998</c:v>
                </c:pt>
                <c:pt idx="3">
                  <c:v>0.86402000000000001</c:v>
                </c:pt>
                <c:pt idx="4">
                  <c:v>0.88290000000000002</c:v>
                </c:pt>
                <c:pt idx="5">
                  <c:v>0.96504000000000001</c:v>
                </c:pt>
                <c:pt idx="6">
                  <c:v>0.97323000000000004</c:v>
                </c:pt>
                <c:pt idx="7">
                  <c:v>-6.1760000000000002E-2</c:v>
                </c:pt>
                <c:pt idx="8">
                  <c:v>0.80820999999999998</c:v>
                </c:pt>
                <c:pt idx="9">
                  <c:v>-0.31148999999999999</c:v>
                </c:pt>
                <c:pt idx="10">
                  <c:v>2.3040799999999999</c:v>
                </c:pt>
                <c:pt idx="11">
                  <c:v>1.7376400000000001</c:v>
                </c:pt>
                <c:pt idx="12">
                  <c:v>0.67330000000000001</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chemeClr val="accent4">
                  <a:lumMod val="75000"/>
                </a:schemeClr>
              </a:solidFill>
              <a:prstDash val="solid"/>
            </a:ln>
          </c:spPr>
          <c:marker>
            <c:symbol val="none"/>
          </c:marker>
          <c:cat>
            <c:numRef>
              <c:f>INDEX!$F$7:$R$7</c:f>
              <c:numCache>
                <c:formatCode>mmm\ yy</c:formatCode>
                <c:ptCount val="13"/>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numCache>
            </c:numRef>
          </c:cat>
          <c:val>
            <c:numRef>
              <c:f>INDEX!$F$16:$R$16</c:f>
              <c:numCache>
                <c:formatCode>0.0</c:formatCode>
                <c:ptCount val="13"/>
                <c:pt idx="0">
                  <c:v>0.2</c:v>
                </c:pt>
                <c:pt idx="1">
                  <c:v>1</c:v>
                </c:pt>
                <c:pt idx="2">
                  <c:v>1.7</c:v>
                </c:pt>
                <c:pt idx="3">
                  <c:v>1.5</c:v>
                </c:pt>
                <c:pt idx="4">
                  <c:v>0.3</c:v>
                </c:pt>
                <c:pt idx="5">
                  <c:v>1</c:v>
                </c:pt>
                <c:pt idx="6">
                  <c:v>0</c:v>
                </c:pt>
                <c:pt idx="7">
                  <c:v>-0.4</c:v>
                </c:pt>
                <c:pt idx="8">
                  <c:v>0</c:v>
                </c:pt>
                <c:pt idx="9">
                  <c:v>1.1000000000000001</c:v>
                </c:pt>
                <c:pt idx="10">
                  <c:v>1.5</c:v>
                </c:pt>
                <c:pt idx="11">
                  <c:v>1.2</c:v>
                </c:pt>
                <c:pt idx="12">
                  <c:v>-0.5</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432E4E"/>
              </a:solidFill>
              <a:prstDash val="solid"/>
            </a:ln>
          </c:spPr>
          <c:marker>
            <c:symbol val="none"/>
          </c:marker>
          <c:cat>
            <c:numRef>
              <c:f>INDEX!$F$7:$R$7</c:f>
              <c:numCache>
                <c:formatCode>mmm\ yy</c:formatCode>
                <c:ptCount val="13"/>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numCache>
            </c:numRef>
          </c:cat>
          <c:val>
            <c:numRef>
              <c:f>INDEX!$F$18:$R$18</c:f>
              <c:numCache>
                <c:formatCode>0.0</c:formatCode>
                <c:ptCount val="13"/>
                <c:pt idx="1">
                  <c:v>0.8</c:v>
                </c:pt>
                <c:pt idx="2">
                  <c:v>-0.2</c:v>
                </c:pt>
                <c:pt idx="3">
                  <c:v>0.2</c:v>
                </c:pt>
                <c:pt idx="4">
                  <c:v>1.1000000000000001</c:v>
                </c:pt>
                <c:pt idx="5">
                  <c:v>-0.5</c:v>
                </c:pt>
                <c:pt idx="6">
                  <c:v>-0.6</c:v>
                </c:pt>
                <c:pt idx="7">
                  <c:v>-0.9</c:v>
                </c:pt>
                <c:pt idx="8">
                  <c:v>0.5</c:v>
                </c:pt>
                <c:pt idx="9">
                  <c:v>0.8</c:v>
                </c:pt>
                <c:pt idx="10">
                  <c:v>2.1</c:v>
                </c:pt>
                <c:pt idx="11">
                  <c:v>1.8</c:v>
                </c:pt>
                <c:pt idx="12">
                  <c:v>0.8</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44056704"/>
        <c:axId val="144058240"/>
      </c:lineChart>
      <c:dateAx>
        <c:axId val="144056704"/>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8240"/>
        <c:crosses val="autoZero"/>
        <c:auto val="1"/>
        <c:lblOffset val="100"/>
        <c:baseTimeUnit val="months"/>
        <c:majorUnit val="1"/>
        <c:majorTimeUnit val="months"/>
        <c:minorUnit val="1"/>
        <c:minorTimeUnit val="months"/>
      </c:dateAx>
      <c:valAx>
        <c:axId val="144058240"/>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b="0">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6704"/>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editAs="oneCell">
    <xdr:from>
      <xdr:col>0</xdr:col>
      <xdr:colOff>22412</xdr:colOff>
      <xdr:row>1</xdr:row>
      <xdr:rowOff>257735</xdr:rowOff>
    </xdr:from>
    <xdr:to>
      <xdr:col>2</xdr:col>
      <xdr:colOff>1019810</xdr:colOff>
      <xdr:row>2</xdr:row>
      <xdr:rowOff>17817</xdr:rowOff>
    </xdr:to>
    <xdr:pic>
      <xdr:nvPicPr>
        <xdr:cNvPr id="6" name="Picture 5">
          <a:extLst>
            <a:ext uri="{FF2B5EF4-FFF2-40B4-BE49-F238E27FC236}">
              <a16:creationId xmlns:a16="http://schemas.microsoft.com/office/drawing/2014/main" id="{0DE3E195-1F72-4771-8577-62818C0F57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2" y="414617"/>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5</xdr:row>
      <xdr:rowOff>0</xdr:rowOff>
    </xdr:from>
    <xdr:to>
      <xdr:col>15</xdr:col>
      <xdr:colOff>163285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2"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twoCellAnchor editAs="oneCell">
    <xdr:from>
      <xdr:col>2</xdr:col>
      <xdr:colOff>27214</xdr:colOff>
      <xdr:row>1</xdr:row>
      <xdr:rowOff>258536</xdr:rowOff>
    </xdr:from>
    <xdr:to>
      <xdr:col>4</xdr:col>
      <xdr:colOff>12881</xdr:colOff>
      <xdr:row>2</xdr:row>
      <xdr:rowOff>10614</xdr:rowOff>
    </xdr:to>
    <xdr:pic>
      <xdr:nvPicPr>
        <xdr:cNvPr id="5" name="Picture 4">
          <a:extLst>
            <a:ext uri="{FF2B5EF4-FFF2-40B4-BE49-F238E27FC236}">
              <a16:creationId xmlns:a16="http://schemas.microsoft.com/office/drawing/2014/main" id="{E572729E-B8A7-4CDC-8DD9-B9CECD6801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9535" y="421822"/>
          <a:ext cx="12103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2"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twoCellAnchor editAs="oneCell">
    <xdr:from>
      <xdr:col>2</xdr:col>
      <xdr:colOff>40821</xdr:colOff>
      <xdr:row>1</xdr:row>
      <xdr:rowOff>299357</xdr:rowOff>
    </xdr:from>
    <xdr:to>
      <xdr:col>4</xdr:col>
      <xdr:colOff>26488</xdr:colOff>
      <xdr:row>2</xdr:row>
      <xdr:rowOff>65042</xdr:rowOff>
    </xdr:to>
    <xdr:pic>
      <xdr:nvPicPr>
        <xdr:cNvPr id="5" name="Picture 4">
          <a:extLst>
            <a:ext uri="{FF2B5EF4-FFF2-40B4-BE49-F238E27FC236}">
              <a16:creationId xmlns:a16="http://schemas.microsoft.com/office/drawing/2014/main" id="{75B433AD-31C7-417C-B636-B321E58CF45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142" y="503464"/>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esurv">
      <a:dk1>
        <a:srgbClr val="CCCCFF"/>
      </a:dk1>
      <a:lt1>
        <a:srgbClr val="FEAB72"/>
      </a:lt1>
      <a:dk2>
        <a:srgbClr val="FEB98A"/>
      </a:dk2>
      <a:lt2>
        <a:srgbClr val="FEC8A5"/>
      </a:lt2>
      <a:accent1>
        <a:srgbClr val="1F323C"/>
      </a:accent1>
      <a:accent2>
        <a:srgbClr val="E3008C"/>
      </a:accent2>
      <a:accent3>
        <a:srgbClr val="39AEAD"/>
      </a:accent3>
      <a:accent4>
        <a:srgbClr val="C5E6F3"/>
      </a:accent4>
      <a:accent5>
        <a:srgbClr val="432E4E"/>
      </a:accent5>
      <a:accent6>
        <a:srgbClr val="FDBF15"/>
      </a:accent6>
      <a:hlink>
        <a:srgbClr val="432E4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5.4257812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5"/>
      <c r="P2" s="90"/>
      <c r="Q2" s="90"/>
      <c r="R2" s="90"/>
      <c r="S2" s="4"/>
    </row>
    <row r="3" spans="1:21" s="2" customFormat="1" ht="19.5" customHeight="1" x14ac:dyDescent="0.3">
      <c r="A3" s="5"/>
      <c r="B3" s="6" t="s">
        <v>28</v>
      </c>
      <c r="C3" s="6"/>
      <c r="D3" s="7"/>
      <c r="E3" s="7"/>
      <c r="F3" s="7"/>
      <c r="G3" s="7"/>
      <c r="H3" s="4"/>
      <c r="I3" s="4"/>
      <c r="J3" s="116" t="s">
        <v>10</v>
      </c>
      <c r="K3" s="90"/>
      <c r="L3" s="90"/>
      <c r="M3" s="90"/>
      <c r="N3" s="90"/>
      <c r="O3" s="90"/>
      <c r="P3" s="90"/>
      <c r="Q3" s="90"/>
      <c r="R3" s="90"/>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76">
        <v>2020</v>
      </c>
      <c r="G6" s="14"/>
      <c r="H6" s="14"/>
      <c r="I6" s="14"/>
      <c r="J6" s="14"/>
      <c r="K6" s="14"/>
      <c r="L6" s="13"/>
      <c r="M6" s="76">
        <v>2021</v>
      </c>
      <c r="N6" s="14"/>
      <c r="O6" s="14"/>
      <c r="P6" s="14"/>
      <c r="Q6" s="14"/>
      <c r="R6" s="13"/>
    </row>
    <row r="7" spans="1:21" ht="13.5" thickTop="1" x14ac:dyDescent="0.2">
      <c r="A7" s="4"/>
      <c r="B7" s="15"/>
      <c r="C7" s="16"/>
      <c r="D7" s="16"/>
      <c r="E7" s="17" t="s">
        <v>1</v>
      </c>
      <c r="F7" s="102">
        <v>43983</v>
      </c>
      <c r="G7" s="117">
        <v>44013</v>
      </c>
      <c r="H7" s="99">
        <v>44044</v>
      </c>
      <c r="I7" s="119">
        <v>44075</v>
      </c>
      <c r="J7" s="117">
        <v>44105</v>
      </c>
      <c r="K7" s="99">
        <v>44136</v>
      </c>
      <c r="L7" s="119">
        <v>44166</v>
      </c>
      <c r="M7" s="117">
        <v>44197</v>
      </c>
      <c r="N7" s="99">
        <v>44228</v>
      </c>
      <c r="O7" s="119">
        <v>44256</v>
      </c>
      <c r="P7" s="117">
        <v>44287</v>
      </c>
      <c r="Q7" s="99">
        <v>44317</v>
      </c>
      <c r="R7" s="119">
        <v>44348</v>
      </c>
      <c r="U7" s="66"/>
    </row>
    <row r="8" spans="1:21" x14ac:dyDescent="0.2">
      <c r="A8" s="4"/>
      <c r="B8" s="18" t="s">
        <v>0</v>
      </c>
      <c r="C8" s="19"/>
      <c r="D8" s="19" t="s">
        <v>12</v>
      </c>
      <c r="E8" s="17" t="s">
        <v>2</v>
      </c>
      <c r="F8" s="103"/>
      <c r="G8" s="118"/>
      <c r="H8" s="100"/>
      <c r="I8" s="120"/>
      <c r="J8" s="118"/>
      <c r="K8" s="100"/>
      <c r="L8" s="120"/>
      <c r="M8" s="118"/>
      <c r="N8" s="100"/>
      <c r="O8" s="120"/>
      <c r="P8" s="118"/>
      <c r="Q8" s="122"/>
      <c r="R8" s="121"/>
      <c r="T8" s="68"/>
      <c r="U8" s="68"/>
    </row>
    <row r="9" spans="1:21" x14ac:dyDescent="0.2">
      <c r="A9" s="4"/>
      <c r="B9" s="96" t="s">
        <v>27</v>
      </c>
      <c r="C9" s="97"/>
      <c r="D9" s="101" t="s">
        <v>9</v>
      </c>
      <c r="E9" s="20" t="s">
        <v>3</v>
      </c>
      <c r="F9" s="63">
        <v>1.1927733699024259</v>
      </c>
      <c r="G9" s="74">
        <v>2.7522241934204033</v>
      </c>
      <c r="H9" s="74">
        <v>4.4268193117265469</v>
      </c>
      <c r="I9" s="63">
        <v>5.270134035076552</v>
      </c>
      <c r="J9" s="74">
        <v>6.9190420621176258</v>
      </c>
      <c r="K9" s="74">
        <v>7.3942678462077964</v>
      </c>
      <c r="L9" s="63">
        <v>8.6387008899550466</v>
      </c>
      <c r="M9" s="82">
        <v>8.5057297130329772</v>
      </c>
      <c r="N9" s="74">
        <v>9.5869654318550204</v>
      </c>
      <c r="O9" s="63">
        <v>8.9392753634593731</v>
      </c>
      <c r="P9" s="74">
        <v>9.8280509797142912</v>
      </c>
      <c r="Q9" s="83">
        <v>10.010937409515662</v>
      </c>
      <c r="R9" s="61">
        <v>10.674421843174756</v>
      </c>
      <c r="T9" s="67"/>
      <c r="U9" s="67"/>
    </row>
    <row r="10" spans="1:21" x14ac:dyDescent="0.2">
      <c r="A10" s="4"/>
      <c r="B10" s="98"/>
      <c r="C10" s="97"/>
      <c r="D10" s="101"/>
      <c r="E10" s="20" t="s">
        <v>4</v>
      </c>
      <c r="F10" s="63">
        <v>0.21249555469174197</v>
      </c>
      <c r="G10" s="74">
        <v>1.3687340992691617</v>
      </c>
      <c r="H10" s="74">
        <v>1.5760551477091127</v>
      </c>
      <c r="I10" s="63">
        <v>1.3617130773770185</v>
      </c>
      <c r="J10" s="74">
        <v>2.2305380460335442</v>
      </c>
      <c r="K10" s="74">
        <v>0.77181861133443874</v>
      </c>
      <c r="L10" s="63">
        <v>1.4562120385505466</v>
      </c>
      <c r="M10" s="82">
        <v>0.30912323182184309</v>
      </c>
      <c r="N10" s="74">
        <v>1.7945213726392666</v>
      </c>
      <c r="O10" s="63">
        <v>-0.61464616334345124</v>
      </c>
      <c r="P10" s="74">
        <v>-0.15892012357446106</v>
      </c>
      <c r="Q10" s="83">
        <v>-0.6770071415030543</v>
      </c>
      <c r="R10" s="61">
        <v>0.81688483110669097</v>
      </c>
      <c r="T10" s="67"/>
      <c r="U10" s="67"/>
    </row>
    <row r="11" spans="1:21" x14ac:dyDescent="0.2">
      <c r="A11" s="4"/>
      <c r="B11" s="112" t="s">
        <v>18</v>
      </c>
      <c r="C11" s="97"/>
      <c r="D11" s="109" t="s">
        <v>9</v>
      </c>
      <c r="E11" s="21" t="s">
        <v>3</v>
      </c>
      <c r="F11" s="22">
        <v>2.1537936563308335</v>
      </c>
      <c r="G11" s="70">
        <v>2.0107567662744259</v>
      </c>
      <c r="H11" s="70">
        <v>2.8631943325984537</v>
      </c>
      <c r="I11" s="22">
        <v>3.6528215540602389</v>
      </c>
      <c r="J11" s="70">
        <v>4.8597465557727872</v>
      </c>
      <c r="K11" s="70">
        <v>6.4063706290669273</v>
      </c>
      <c r="L11" s="22">
        <v>7.9198176994962068</v>
      </c>
      <c r="M11" s="77">
        <v>8.2454120907705857</v>
      </c>
      <c r="N11" s="70">
        <v>9.2084428543821133</v>
      </c>
      <c r="O11" s="22">
        <v>9.5479501002155445</v>
      </c>
      <c r="P11" s="70">
        <v>9.362978450453312</v>
      </c>
      <c r="Q11" s="70"/>
      <c r="R11" s="22"/>
      <c r="T11" s="67"/>
      <c r="U11" s="67"/>
    </row>
    <row r="12" spans="1:21" x14ac:dyDescent="0.2">
      <c r="A12" s="4"/>
      <c r="B12" s="98"/>
      <c r="C12" s="97"/>
      <c r="D12" s="109"/>
      <c r="E12" s="21" t="s">
        <v>4</v>
      </c>
      <c r="F12" s="22">
        <v>1.0102401178619971</v>
      </c>
      <c r="G12" s="70">
        <v>3.1004997108709631E-2</v>
      </c>
      <c r="H12" s="70">
        <v>1.0658823687372205</v>
      </c>
      <c r="I12" s="22">
        <v>1.0633634247586059</v>
      </c>
      <c r="J12" s="70">
        <v>1.2172812385220908</v>
      </c>
      <c r="K12" s="70">
        <v>1.4647987428704141</v>
      </c>
      <c r="L12" s="22">
        <v>1.3959618938386171</v>
      </c>
      <c r="M12" s="77">
        <v>0.88147978615053546</v>
      </c>
      <c r="N12" s="70">
        <v>0.57831326459638888</v>
      </c>
      <c r="O12" s="22">
        <v>1.8977057651484017</v>
      </c>
      <c r="P12" s="70">
        <v>-1.9891446702970228</v>
      </c>
      <c r="Q12" s="70"/>
      <c r="R12" s="22"/>
      <c r="T12" s="67"/>
      <c r="U12" s="67"/>
    </row>
    <row r="13" spans="1:21" x14ac:dyDescent="0.2">
      <c r="A13" s="4"/>
      <c r="B13" s="114" t="s">
        <v>5</v>
      </c>
      <c r="C13" s="97"/>
      <c r="D13" s="110" t="s">
        <v>4</v>
      </c>
      <c r="E13" s="23" t="s">
        <v>3</v>
      </c>
      <c r="F13" s="24">
        <v>-5.2049999999999999E-2</v>
      </c>
      <c r="G13" s="71">
        <v>1.50387</v>
      </c>
      <c r="H13" s="71">
        <v>3.7145999999999999</v>
      </c>
      <c r="I13" s="24">
        <v>5.0043800000000003</v>
      </c>
      <c r="J13" s="71">
        <v>5.7841199999999997</v>
      </c>
      <c r="K13" s="71">
        <v>6.4835500000000001</v>
      </c>
      <c r="L13" s="24">
        <v>7.26417</v>
      </c>
      <c r="M13" s="78">
        <v>6.4151699999999998</v>
      </c>
      <c r="N13" s="71">
        <v>6.9303699999999999</v>
      </c>
      <c r="O13" s="24">
        <v>5.7156500000000001</v>
      </c>
      <c r="P13" s="71">
        <v>7.1399400000000002</v>
      </c>
      <c r="Q13" s="71">
        <v>10.93174</v>
      </c>
      <c r="R13" s="24">
        <v>13.41473</v>
      </c>
      <c r="T13" s="67"/>
      <c r="U13" s="67"/>
    </row>
    <row r="14" spans="1:21" x14ac:dyDescent="0.2">
      <c r="A14" s="4"/>
      <c r="B14" s="98"/>
      <c r="C14" s="97"/>
      <c r="D14" s="110"/>
      <c r="E14" s="23" t="s">
        <v>4</v>
      </c>
      <c r="F14" s="24">
        <v>-1.6052</v>
      </c>
      <c r="G14" s="71">
        <v>1.84249</v>
      </c>
      <c r="H14" s="71">
        <v>2.0682999999999998</v>
      </c>
      <c r="I14" s="24">
        <v>0.86402000000000001</v>
      </c>
      <c r="J14" s="71">
        <v>0.88290000000000002</v>
      </c>
      <c r="K14" s="71">
        <v>0.96504000000000001</v>
      </c>
      <c r="L14" s="24">
        <v>0.97323000000000004</v>
      </c>
      <c r="M14" s="78">
        <v>-6.1760000000000002E-2</v>
      </c>
      <c r="N14" s="71">
        <v>0.80820999999999998</v>
      </c>
      <c r="O14" s="24">
        <v>-0.31148999999999999</v>
      </c>
      <c r="P14" s="71">
        <v>2.3040799999999999</v>
      </c>
      <c r="Q14" s="71">
        <v>1.7376400000000001</v>
      </c>
      <c r="R14" s="24">
        <v>0.67330000000000001</v>
      </c>
      <c r="T14" s="67"/>
      <c r="U14" s="67"/>
    </row>
    <row r="15" spans="1:21" x14ac:dyDescent="0.2">
      <c r="A15" s="4"/>
      <c r="B15" s="111" t="s">
        <v>6</v>
      </c>
      <c r="C15" s="97"/>
      <c r="D15" s="113" t="s">
        <v>4</v>
      </c>
      <c r="E15" s="25" t="s">
        <v>3</v>
      </c>
      <c r="F15" s="26">
        <v>3.2</v>
      </c>
      <c r="G15" s="72">
        <v>3.9</v>
      </c>
      <c r="H15" s="72">
        <v>5.3</v>
      </c>
      <c r="I15" s="26">
        <v>7.2</v>
      </c>
      <c r="J15" s="72">
        <v>7.5</v>
      </c>
      <c r="K15" s="72">
        <v>7.5</v>
      </c>
      <c r="L15" s="26">
        <v>5.8</v>
      </c>
      <c r="M15" s="79">
        <v>5.3</v>
      </c>
      <c r="N15" s="72">
        <v>5.2</v>
      </c>
      <c r="O15" s="26">
        <v>6.5</v>
      </c>
      <c r="P15" s="72">
        <v>8.4</v>
      </c>
      <c r="Q15" s="72">
        <v>9.6</v>
      </c>
      <c r="R15" s="26">
        <v>8.8000000000000007</v>
      </c>
      <c r="T15" s="67"/>
      <c r="U15" s="67"/>
    </row>
    <row r="16" spans="1:21" x14ac:dyDescent="0.2">
      <c r="A16" s="4"/>
      <c r="B16" s="98"/>
      <c r="C16" s="97"/>
      <c r="D16" s="113"/>
      <c r="E16" s="25" t="s">
        <v>4</v>
      </c>
      <c r="F16" s="26">
        <v>0.2</v>
      </c>
      <c r="G16" s="72">
        <v>1</v>
      </c>
      <c r="H16" s="72">
        <v>1.7</v>
      </c>
      <c r="I16" s="26">
        <v>1.5</v>
      </c>
      <c r="J16" s="72">
        <v>0.3</v>
      </c>
      <c r="K16" s="72">
        <v>1</v>
      </c>
      <c r="L16" s="26">
        <v>0</v>
      </c>
      <c r="M16" s="79">
        <v>-0.4</v>
      </c>
      <c r="N16" s="72">
        <v>0</v>
      </c>
      <c r="O16" s="26">
        <v>1.1000000000000001</v>
      </c>
      <c r="P16" s="72">
        <v>1.5</v>
      </c>
      <c r="Q16" s="72">
        <v>1.2</v>
      </c>
      <c r="R16" s="26">
        <v>-0.5</v>
      </c>
      <c r="T16" s="67"/>
      <c r="U16" s="67"/>
    </row>
    <row r="17" spans="1:21" x14ac:dyDescent="0.2">
      <c r="A17" s="4"/>
      <c r="B17" s="104" t="s">
        <v>7</v>
      </c>
      <c r="C17" s="97"/>
      <c r="D17" s="107" t="s">
        <v>3</v>
      </c>
      <c r="E17" s="27" t="s">
        <v>3</v>
      </c>
      <c r="F17" s="28"/>
      <c r="G17" s="73">
        <v>3.7</v>
      </c>
      <c r="H17" s="73">
        <v>4.5999999999999996</v>
      </c>
      <c r="I17" s="28">
        <v>5</v>
      </c>
      <c r="J17" s="73">
        <v>5.5</v>
      </c>
      <c r="K17" s="73">
        <v>6.3</v>
      </c>
      <c r="L17" s="28">
        <v>6.6</v>
      </c>
      <c r="M17" s="80">
        <v>3.3</v>
      </c>
      <c r="N17" s="73">
        <v>3</v>
      </c>
      <c r="O17" s="28">
        <v>2.7</v>
      </c>
      <c r="P17" s="73">
        <v>5.0999999999999996</v>
      </c>
      <c r="Q17" s="73">
        <v>6.7</v>
      </c>
      <c r="R17" s="28">
        <v>7.5</v>
      </c>
      <c r="T17" s="67"/>
      <c r="U17" s="67"/>
    </row>
    <row r="18" spans="1:21" ht="13.5" thickBot="1" x14ac:dyDescent="0.25">
      <c r="A18" s="4"/>
      <c r="B18" s="105"/>
      <c r="C18" s="106"/>
      <c r="D18" s="108"/>
      <c r="E18" s="62" t="s">
        <v>4</v>
      </c>
      <c r="F18" s="64"/>
      <c r="G18" s="65">
        <v>0.8</v>
      </c>
      <c r="H18" s="65">
        <v>-0.2</v>
      </c>
      <c r="I18" s="64">
        <v>0.2</v>
      </c>
      <c r="J18" s="65">
        <v>1.1000000000000001</v>
      </c>
      <c r="K18" s="65">
        <v>-0.5</v>
      </c>
      <c r="L18" s="64">
        <v>-0.6</v>
      </c>
      <c r="M18" s="81">
        <v>-0.9</v>
      </c>
      <c r="N18" s="65">
        <v>0.5</v>
      </c>
      <c r="O18" s="64">
        <v>0.8</v>
      </c>
      <c r="P18" s="65">
        <v>2.1</v>
      </c>
      <c r="Q18" s="65">
        <v>1.8</v>
      </c>
      <c r="R18" s="64">
        <v>0.8</v>
      </c>
      <c r="T18" s="67"/>
      <c r="U18" s="67"/>
    </row>
    <row r="19" spans="1:21" ht="9.9499999999999993" customHeight="1" thickTop="1" x14ac:dyDescent="0.2">
      <c r="A19" s="4"/>
      <c r="B19" s="92"/>
      <c r="C19" s="29"/>
      <c r="D19" s="4"/>
      <c r="E19" s="4"/>
      <c r="F19" s="31"/>
      <c r="G19" s="30"/>
      <c r="H19" s="31"/>
      <c r="I19" s="31"/>
      <c r="J19" s="31"/>
      <c r="K19" s="31"/>
      <c r="L19" s="31"/>
      <c r="M19" s="31"/>
      <c r="N19" s="31"/>
      <c r="O19" s="31"/>
      <c r="P19" s="31"/>
      <c r="Q19" s="31"/>
      <c r="R19" s="31"/>
      <c r="S19" s="4"/>
    </row>
    <row r="20" spans="1:21" ht="48.75" customHeight="1" x14ac:dyDescent="0.2">
      <c r="A20" s="4"/>
      <c r="B20" s="92"/>
      <c r="C20" s="88" t="s">
        <v>25</v>
      </c>
      <c r="D20" s="91"/>
      <c r="E20" s="91"/>
      <c r="F20" s="91"/>
      <c r="G20" s="91"/>
      <c r="H20" s="91"/>
      <c r="I20" s="91"/>
      <c r="J20" s="91"/>
      <c r="K20" s="91"/>
      <c r="L20" s="91"/>
      <c r="M20" s="91"/>
      <c r="N20" s="91"/>
      <c r="O20" s="91"/>
      <c r="P20" s="91"/>
      <c r="Q20" s="84"/>
      <c r="R20" s="85"/>
      <c r="S20" s="4"/>
    </row>
    <row r="21" spans="1:21" ht="15.95" customHeight="1" x14ac:dyDescent="0.2">
      <c r="A21" s="4"/>
      <c r="B21" s="32"/>
      <c r="C21" s="93" t="s">
        <v>30</v>
      </c>
      <c r="D21" s="89"/>
      <c r="E21" s="89"/>
      <c r="F21" s="89"/>
      <c r="G21" s="89"/>
      <c r="H21" s="89"/>
      <c r="I21" s="89"/>
      <c r="J21" s="89"/>
      <c r="K21" s="89"/>
      <c r="L21" s="89"/>
      <c r="M21" s="89"/>
      <c r="N21" s="89"/>
      <c r="O21" s="89"/>
      <c r="P21" s="33"/>
      <c r="Q21" s="33"/>
      <c r="R21" s="34" t="s">
        <v>13</v>
      </c>
      <c r="S21" s="35"/>
    </row>
    <row r="22" spans="1:21" ht="15.95" customHeight="1" x14ac:dyDescent="0.2">
      <c r="A22" s="4"/>
      <c r="B22" s="59"/>
      <c r="C22" s="88" t="s">
        <v>31</v>
      </c>
      <c r="D22" s="91"/>
      <c r="E22" s="91"/>
      <c r="F22" s="91"/>
      <c r="G22" s="91"/>
      <c r="H22" s="91"/>
      <c r="I22" s="91"/>
      <c r="J22" s="91"/>
      <c r="K22" s="91"/>
      <c r="L22" s="91"/>
      <c r="M22" s="39"/>
      <c r="N22" s="39"/>
      <c r="O22" s="39"/>
      <c r="P22" s="94" t="s">
        <v>26</v>
      </c>
      <c r="Q22" s="95"/>
      <c r="R22" s="95"/>
      <c r="S22" s="4"/>
    </row>
    <row r="23" spans="1:21" ht="28.5" customHeight="1" x14ac:dyDescent="0.2">
      <c r="A23" s="4"/>
      <c r="B23" s="58"/>
      <c r="C23" s="88" t="s">
        <v>32</v>
      </c>
      <c r="D23" s="89"/>
      <c r="E23" s="89"/>
      <c r="F23" s="89"/>
      <c r="G23" s="89"/>
      <c r="H23" s="89"/>
      <c r="I23" s="89"/>
      <c r="J23" s="89"/>
      <c r="K23" s="89"/>
      <c r="L23" s="89"/>
      <c r="M23" s="89"/>
      <c r="N23" s="89"/>
      <c r="O23" s="89"/>
      <c r="P23" s="89"/>
      <c r="Q23" s="33"/>
      <c r="R23" s="60" t="s">
        <v>14</v>
      </c>
      <c r="S23" s="4"/>
    </row>
    <row r="24" spans="1:21" ht="15.95" customHeight="1" x14ac:dyDescent="0.2">
      <c r="A24" s="4"/>
      <c r="B24" s="4"/>
      <c r="C24" s="36"/>
      <c r="D24" s="36"/>
      <c r="E24" s="33"/>
      <c r="F24" s="33"/>
      <c r="G24" s="36"/>
      <c r="H24" s="36"/>
      <c r="I24" s="36"/>
      <c r="J24" s="36"/>
      <c r="K24" s="36"/>
      <c r="L24" s="36"/>
      <c r="M24" s="37"/>
      <c r="N24" s="37"/>
      <c r="O24" s="37"/>
      <c r="P24" s="33"/>
      <c r="Q24" s="33"/>
      <c r="R24" s="4"/>
      <c r="S24" s="4"/>
    </row>
    <row r="25" spans="1:21" ht="15.95" customHeight="1" x14ac:dyDescent="0.2">
      <c r="A25" s="4"/>
      <c r="B25" s="38"/>
      <c r="C25" s="89" t="s">
        <v>15</v>
      </c>
      <c r="D25" s="89"/>
      <c r="E25" s="89"/>
      <c r="F25" s="89"/>
      <c r="G25" s="89"/>
      <c r="H25" s="89"/>
      <c r="I25" s="89"/>
      <c r="J25" s="89"/>
      <c r="K25" s="89"/>
      <c r="L25" s="89"/>
      <c r="M25" s="89"/>
      <c r="N25" s="89"/>
      <c r="O25" s="89"/>
      <c r="P25" s="36"/>
      <c r="Q25" s="36"/>
      <c r="R25" s="4"/>
      <c r="S25" s="4"/>
    </row>
    <row r="26" spans="1:21" ht="15.95" customHeight="1" x14ac:dyDescent="0.2">
      <c r="A26" s="4"/>
      <c r="B26" s="4"/>
      <c r="C26" s="33"/>
      <c r="D26" s="33"/>
      <c r="E26" s="33"/>
      <c r="F26" s="33"/>
      <c r="G26" s="33"/>
      <c r="H26" s="33"/>
      <c r="I26" s="33"/>
      <c r="J26" s="33"/>
      <c r="K26" s="33"/>
      <c r="L26" s="33"/>
      <c r="M26" s="39"/>
      <c r="N26" s="75"/>
      <c r="O26" s="39"/>
      <c r="P26" s="39"/>
      <c r="Q26" s="33"/>
      <c r="R26" s="4"/>
      <c r="S26" s="4"/>
    </row>
    <row r="27" spans="1:21" ht="15.95" customHeight="1" x14ac:dyDescent="0.2">
      <c r="A27" s="4"/>
      <c r="B27" s="40"/>
      <c r="C27" s="89" t="s">
        <v>16</v>
      </c>
      <c r="D27" s="89"/>
      <c r="E27" s="89"/>
      <c r="F27" s="89"/>
      <c r="G27" s="89"/>
      <c r="H27" s="89"/>
      <c r="I27" s="89"/>
      <c r="J27" s="89"/>
      <c r="K27" s="89"/>
      <c r="L27" s="89"/>
      <c r="M27" s="89"/>
      <c r="N27" s="89"/>
      <c r="O27" s="89"/>
      <c r="P27" s="39"/>
      <c r="Q27" s="36"/>
      <c r="R27" s="4"/>
      <c r="S27" s="4"/>
    </row>
    <row r="28" spans="1:21" ht="15.95" customHeight="1" x14ac:dyDescent="0.2">
      <c r="A28" s="4"/>
      <c r="B28" s="41"/>
      <c r="C28" s="89"/>
      <c r="D28" s="89"/>
      <c r="E28" s="89"/>
      <c r="F28" s="89"/>
      <c r="G28" s="89"/>
      <c r="H28" s="89"/>
      <c r="I28" s="89"/>
      <c r="J28" s="89"/>
      <c r="K28" s="89"/>
      <c r="L28" s="89"/>
      <c r="M28" s="89"/>
      <c r="N28" s="89"/>
      <c r="O28" s="89"/>
      <c r="P28" s="36"/>
      <c r="Q28" s="36"/>
      <c r="R28" s="4"/>
      <c r="S28" s="4"/>
    </row>
    <row r="29" spans="1:21" ht="15.95" customHeight="1" x14ac:dyDescent="0.2">
      <c r="A29" s="4"/>
      <c r="B29" s="4"/>
      <c r="C29" s="36"/>
      <c r="D29" s="36"/>
      <c r="E29" s="36"/>
      <c r="F29" s="36"/>
      <c r="G29" s="36"/>
      <c r="H29" s="36"/>
      <c r="I29" s="36"/>
      <c r="J29" s="36"/>
      <c r="K29" s="36"/>
      <c r="L29" s="36"/>
      <c r="M29" s="36"/>
      <c r="N29" s="36"/>
      <c r="O29" s="36"/>
      <c r="P29" s="36"/>
      <c r="Q29" s="42"/>
      <c r="R29" s="4"/>
      <c r="S29" s="4"/>
    </row>
    <row r="30" spans="1:21" ht="15.95" customHeight="1" x14ac:dyDescent="0.2">
      <c r="A30" s="4"/>
      <c r="B30" s="43"/>
      <c r="C30" s="86" t="s">
        <v>17</v>
      </c>
      <c r="D30" s="87"/>
      <c r="E30" s="87"/>
      <c r="F30" s="87"/>
      <c r="G30" s="87"/>
      <c r="H30" s="87"/>
      <c r="I30" s="87"/>
      <c r="J30" s="87"/>
      <c r="K30" s="87"/>
      <c r="L30" s="87"/>
      <c r="M30" s="87"/>
      <c r="N30" s="87"/>
      <c r="O30" s="87"/>
      <c r="P30" s="33"/>
      <c r="Q30" s="42"/>
      <c r="R30" s="4"/>
      <c r="S30" s="4"/>
    </row>
    <row r="31" spans="1:21" ht="15.95" customHeight="1" x14ac:dyDescent="0.2">
      <c r="A31" s="4"/>
      <c r="B31" s="4"/>
      <c r="C31" s="4"/>
      <c r="D31" s="4"/>
      <c r="E31" s="4"/>
      <c r="F31" s="4"/>
      <c r="G31" s="4"/>
      <c r="H31" s="4"/>
      <c r="I31" s="4"/>
      <c r="J31" s="4"/>
      <c r="K31" s="4"/>
      <c r="L31" s="4"/>
      <c r="M31" s="4"/>
      <c r="N31" s="36"/>
      <c r="O31" s="36"/>
      <c r="P31" s="4"/>
      <c r="Q31" s="4"/>
      <c r="R31" s="4"/>
      <c r="S31" s="4"/>
    </row>
    <row r="32" spans="1:21" ht="15.95" customHeight="1" x14ac:dyDescent="0.2">
      <c r="A32" s="4"/>
      <c r="B32" s="4" t="s">
        <v>11</v>
      </c>
      <c r="C32" s="4"/>
      <c r="D32" s="4"/>
      <c r="E32" s="4"/>
      <c r="F32" s="4"/>
      <c r="G32" s="4"/>
      <c r="H32" s="44"/>
      <c r="I32" s="44"/>
      <c r="J32" s="44"/>
      <c r="K32" s="44"/>
      <c r="L32" s="4"/>
      <c r="M32" s="4"/>
      <c r="N32" s="36"/>
      <c r="O32" s="36"/>
      <c r="P32" s="4"/>
      <c r="Q32" s="4"/>
      <c r="R32" s="4"/>
      <c r="S32" s="4"/>
    </row>
    <row r="33" spans="1:19" x14ac:dyDescent="0.2">
      <c r="A33" s="4"/>
      <c r="B33" s="90"/>
      <c r="C33" s="90"/>
      <c r="D33" s="90"/>
      <c r="E33" s="90"/>
      <c r="F33" s="90"/>
      <c r="G33" s="90"/>
      <c r="H33" s="90"/>
      <c r="I33" s="90"/>
      <c r="J33" s="90"/>
      <c r="K33" s="90"/>
      <c r="L33" s="90"/>
      <c r="M33" s="90"/>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4"/>
      <c r="G35" s="44"/>
      <c r="H35" s="44"/>
      <c r="I35" s="44"/>
      <c r="J35" s="44"/>
      <c r="K35" s="44"/>
      <c r="L35" s="44"/>
      <c r="M35" s="44"/>
      <c r="N35" s="44"/>
      <c r="O35" s="44"/>
      <c r="P35" s="44"/>
      <c r="Q35" s="44"/>
      <c r="R35" s="44"/>
      <c r="S35" s="4"/>
    </row>
    <row r="36" spans="1:19" x14ac:dyDescent="0.2">
      <c r="A36" s="4"/>
      <c r="B36" s="4"/>
      <c r="C36" s="4"/>
      <c r="E36" s="4"/>
      <c r="F36" s="44"/>
      <c r="G36" s="44"/>
      <c r="H36" s="44"/>
      <c r="I36" s="44"/>
      <c r="J36" s="44"/>
      <c r="K36" s="44"/>
      <c r="L36" s="44"/>
      <c r="M36" s="44"/>
      <c r="N36" s="44"/>
      <c r="O36" s="44"/>
      <c r="P36" s="44"/>
      <c r="Q36" s="44"/>
      <c r="R36" s="44"/>
      <c r="S36" s="4"/>
    </row>
    <row r="37" spans="1:19" x14ac:dyDescent="0.2">
      <c r="A37" s="4"/>
      <c r="B37" s="4"/>
      <c r="C37" s="4"/>
      <c r="E37" s="4"/>
      <c r="F37" s="44"/>
      <c r="G37" s="44"/>
      <c r="H37" s="44"/>
      <c r="I37" s="44"/>
      <c r="J37" s="44"/>
      <c r="K37" s="44"/>
      <c r="L37" s="44"/>
      <c r="M37" s="44"/>
      <c r="N37" s="44"/>
      <c r="O37" s="44"/>
      <c r="P37" s="44"/>
      <c r="Q37" s="44"/>
      <c r="R37" s="44"/>
      <c r="S37" s="4"/>
    </row>
    <row r="38" spans="1:19" x14ac:dyDescent="0.2">
      <c r="A38" s="4"/>
      <c r="B38" s="4"/>
      <c r="C38" s="4"/>
      <c r="D38" s="4" t="s">
        <v>1</v>
      </c>
      <c r="E38" s="4" t="s">
        <v>19</v>
      </c>
      <c r="F38" s="44">
        <f>MAX(F9,F13,F15,F17)</f>
        <v>3.2</v>
      </c>
      <c r="G38" s="44">
        <f t="shared" ref="G38:R38" si="0">MAX(G9,G13,G15,G17)</f>
        <v>3.9</v>
      </c>
      <c r="H38" s="44">
        <f t="shared" si="0"/>
        <v>5.3</v>
      </c>
      <c r="I38" s="44">
        <f t="shared" si="0"/>
        <v>7.2</v>
      </c>
      <c r="J38" s="44">
        <f t="shared" si="0"/>
        <v>7.5</v>
      </c>
      <c r="K38" s="44">
        <f t="shared" si="0"/>
        <v>7.5</v>
      </c>
      <c r="L38" s="44">
        <f t="shared" si="0"/>
        <v>8.6387008899550466</v>
      </c>
      <c r="M38" s="44">
        <f t="shared" si="0"/>
        <v>8.5057297130329772</v>
      </c>
      <c r="N38" s="44">
        <f t="shared" si="0"/>
        <v>9.5869654318550204</v>
      </c>
      <c r="O38" s="44">
        <f t="shared" si="0"/>
        <v>8.9392753634593731</v>
      </c>
      <c r="P38" s="44">
        <f t="shared" si="0"/>
        <v>9.8280509797142912</v>
      </c>
      <c r="Q38" s="44">
        <f t="shared" si="0"/>
        <v>10.93174</v>
      </c>
      <c r="R38" s="44">
        <f t="shared" si="0"/>
        <v>13.41473</v>
      </c>
      <c r="S38" s="4"/>
    </row>
    <row r="39" spans="1:19" x14ac:dyDescent="0.2">
      <c r="A39" s="4"/>
      <c r="B39" s="4"/>
      <c r="C39" s="4"/>
      <c r="E39" s="4" t="s">
        <v>20</v>
      </c>
      <c r="F39" s="44">
        <f>MIN(F9,F13,F15,F17)</f>
        <v>-5.2049999999999999E-2</v>
      </c>
      <c r="G39" s="44">
        <f t="shared" ref="G39:R39" si="1">MIN(G9,G13,G15,G17)</f>
        <v>1.50387</v>
      </c>
      <c r="H39" s="44">
        <f t="shared" si="1"/>
        <v>3.7145999999999999</v>
      </c>
      <c r="I39" s="44">
        <f t="shared" si="1"/>
        <v>5</v>
      </c>
      <c r="J39" s="44">
        <f t="shared" si="1"/>
        <v>5.5</v>
      </c>
      <c r="K39" s="44">
        <f t="shared" si="1"/>
        <v>6.3</v>
      </c>
      <c r="L39" s="44">
        <f t="shared" si="1"/>
        <v>5.8</v>
      </c>
      <c r="M39" s="44">
        <f t="shared" si="1"/>
        <v>3.3</v>
      </c>
      <c r="N39" s="44">
        <f t="shared" si="1"/>
        <v>3</v>
      </c>
      <c r="O39" s="44">
        <f t="shared" si="1"/>
        <v>2.7</v>
      </c>
      <c r="P39" s="44">
        <f t="shared" si="1"/>
        <v>5.0999999999999996</v>
      </c>
      <c r="Q39" s="44">
        <f t="shared" si="1"/>
        <v>6.7</v>
      </c>
      <c r="R39" s="44">
        <f t="shared" si="1"/>
        <v>7.5</v>
      </c>
      <c r="S39" s="44"/>
    </row>
    <row r="40" spans="1:19" x14ac:dyDescent="0.2">
      <c r="A40" s="4"/>
      <c r="B40" s="4"/>
      <c r="C40" s="4"/>
      <c r="D40" s="4"/>
      <c r="E40" s="4"/>
      <c r="F40" s="4"/>
      <c r="G40" s="4"/>
      <c r="H40" s="4"/>
      <c r="I40" s="4"/>
      <c r="J40" s="4"/>
      <c r="K40" s="4"/>
      <c r="L40" s="4"/>
      <c r="M40" s="4"/>
      <c r="N40" s="4"/>
      <c r="O40" s="4"/>
      <c r="P40" s="4"/>
      <c r="Q40" s="4"/>
      <c r="R40" s="4"/>
      <c r="S40" s="44"/>
    </row>
    <row r="41" spans="1:19" x14ac:dyDescent="0.2">
      <c r="E41" s="1" t="s">
        <v>21</v>
      </c>
      <c r="F41" s="66">
        <f>+F38-F39</f>
        <v>3.2520500000000001</v>
      </c>
      <c r="G41" s="66">
        <f t="shared" ref="G41:R41" si="2">+G38-G39</f>
        <v>2.3961299999999999</v>
      </c>
      <c r="H41" s="66">
        <f t="shared" si="2"/>
        <v>1.5853999999999999</v>
      </c>
      <c r="I41" s="66">
        <f t="shared" si="2"/>
        <v>2.2000000000000002</v>
      </c>
      <c r="J41" s="66">
        <f t="shared" si="2"/>
        <v>2</v>
      </c>
      <c r="K41" s="66">
        <f t="shared" si="2"/>
        <v>1.2000000000000002</v>
      </c>
      <c r="L41" s="66">
        <f t="shared" si="2"/>
        <v>2.8387008899550468</v>
      </c>
      <c r="M41" s="66">
        <f t="shared" si="2"/>
        <v>5.2057297130329774</v>
      </c>
      <c r="N41" s="66">
        <f t="shared" si="2"/>
        <v>6.5869654318550204</v>
      </c>
      <c r="O41" s="66">
        <f t="shared" si="2"/>
        <v>6.2392753634593729</v>
      </c>
      <c r="P41" s="66">
        <f t="shared" si="2"/>
        <v>4.7280509797142916</v>
      </c>
      <c r="Q41" s="66">
        <f t="shared" si="2"/>
        <v>4.2317399999999994</v>
      </c>
      <c r="R41" s="66">
        <f t="shared" si="2"/>
        <v>5.9147300000000005</v>
      </c>
    </row>
    <row r="45" spans="1:19" x14ac:dyDescent="0.2">
      <c r="D45" s="1" t="s">
        <v>22</v>
      </c>
      <c r="E45" s="4" t="s">
        <v>19</v>
      </c>
      <c r="F45" s="66">
        <f>MAX(F10,F14,F16,F18)</f>
        <v>0.21249555469174197</v>
      </c>
      <c r="G45" s="66">
        <f t="shared" ref="G45:R45" si="3">MAX(G10,G14,G16,G18)</f>
        <v>1.84249</v>
      </c>
      <c r="H45" s="66">
        <f t="shared" si="3"/>
        <v>2.0682999999999998</v>
      </c>
      <c r="I45" s="66">
        <f t="shared" si="3"/>
        <v>1.5</v>
      </c>
      <c r="J45" s="66">
        <f t="shared" si="3"/>
        <v>2.2305380460335442</v>
      </c>
      <c r="K45" s="66">
        <f t="shared" si="3"/>
        <v>1</v>
      </c>
      <c r="L45" s="66">
        <f t="shared" si="3"/>
        <v>1.4562120385505466</v>
      </c>
      <c r="M45" s="66">
        <f t="shared" si="3"/>
        <v>0.30912323182184309</v>
      </c>
      <c r="N45" s="66">
        <f t="shared" si="3"/>
        <v>1.7945213726392666</v>
      </c>
      <c r="O45" s="66">
        <f t="shared" si="3"/>
        <v>1.1000000000000001</v>
      </c>
      <c r="P45" s="66">
        <f t="shared" si="3"/>
        <v>2.3040799999999999</v>
      </c>
      <c r="Q45" s="66">
        <f t="shared" si="3"/>
        <v>1.8</v>
      </c>
      <c r="R45" s="66">
        <f t="shared" si="3"/>
        <v>0.81688483110669097</v>
      </c>
    </row>
    <row r="46" spans="1:19" x14ac:dyDescent="0.2">
      <c r="E46" s="4" t="s">
        <v>20</v>
      </c>
      <c r="F46" s="66">
        <f>MIN(F10,F14,F16,F18)</f>
        <v>-1.6052</v>
      </c>
      <c r="G46" s="66">
        <f t="shared" ref="G46:R46" si="4">MIN(G10,G14,G16,G18)</f>
        <v>0.8</v>
      </c>
      <c r="H46" s="66">
        <f t="shared" si="4"/>
        <v>-0.2</v>
      </c>
      <c r="I46" s="66">
        <f t="shared" si="4"/>
        <v>0.2</v>
      </c>
      <c r="J46" s="66">
        <f t="shared" si="4"/>
        <v>0.3</v>
      </c>
      <c r="K46" s="66">
        <f t="shared" si="4"/>
        <v>-0.5</v>
      </c>
      <c r="L46" s="66">
        <f t="shared" si="4"/>
        <v>-0.6</v>
      </c>
      <c r="M46" s="66">
        <f t="shared" si="4"/>
        <v>-0.9</v>
      </c>
      <c r="N46" s="66">
        <f t="shared" si="4"/>
        <v>0</v>
      </c>
      <c r="O46" s="66">
        <f t="shared" si="4"/>
        <v>-0.61464616334345124</v>
      </c>
      <c r="P46" s="66">
        <f t="shared" si="4"/>
        <v>-0.15892012357446106</v>
      </c>
      <c r="Q46" s="66">
        <f t="shared" si="4"/>
        <v>-0.6770071415030543</v>
      </c>
      <c r="R46" s="66">
        <f t="shared" si="4"/>
        <v>-0.5</v>
      </c>
    </row>
    <row r="47" spans="1:19" x14ac:dyDescent="0.2">
      <c r="E47" s="4"/>
    </row>
    <row r="48" spans="1:19" x14ac:dyDescent="0.2">
      <c r="E48" s="1" t="s">
        <v>21</v>
      </c>
      <c r="F48" s="66">
        <f>+F45-F46</f>
        <v>1.8176955546917419</v>
      </c>
      <c r="G48" s="66">
        <f t="shared" ref="G48:R48" si="5">+G45-G46</f>
        <v>1.0424899999999999</v>
      </c>
      <c r="H48" s="66">
        <f t="shared" si="5"/>
        <v>2.2683</v>
      </c>
      <c r="I48" s="66">
        <f t="shared" si="5"/>
        <v>1.3</v>
      </c>
      <c r="J48" s="66">
        <f t="shared" si="5"/>
        <v>1.9305380460335442</v>
      </c>
      <c r="K48" s="66">
        <f t="shared" si="5"/>
        <v>1.5</v>
      </c>
      <c r="L48" s="66">
        <f t="shared" si="5"/>
        <v>2.0562120385505467</v>
      </c>
      <c r="M48" s="66">
        <f t="shared" si="5"/>
        <v>1.209123231821843</v>
      </c>
      <c r="N48" s="66">
        <f t="shared" si="5"/>
        <v>1.7945213726392666</v>
      </c>
      <c r="O48" s="66">
        <f t="shared" si="5"/>
        <v>1.7146461633434513</v>
      </c>
      <c r="P48" s="66">
        <f t="shared" si="5"/>
        <v>2.463000123574461</v>
      </c>
      <c r="Q48" s="66">
        <f t="shared" si="5"/>
        <v>2.4770071415030541</v>
      </c>
      <c r="R48" s="66">
        <f t="shared" si="5"/>
        <v>1.316884831106691</v>
      </c>
    </row>
    <row r="49" spans="3:18" x14ac:dyDescent="0.2">
      <c r="F49" s="69"/>
      <c r="G49" s="69"/>
      <c r="H49" s="69"/>
      <c r="I49" s="69"/>
      <c r="J49" s="69"/>
      <c r="K49" s="69"/>
      <c r="L49" s="69"/>
      <c r="M49" s="69"/>
      <c r="N49" s="69"/>
      <c r="O49" s="69"/>
    </row>
    <row r="51" spans="3:18" x14ac:dyDescent="0.2">
      <c r="C51" s="1" t="s">
        <v>23</v>
      </c>
      <c r="E51" s="4" t="s">
        <v>19</v>
      </c>
      <c r="F51" s="66">
        <f>MAX(F10,F14,F18)</f>
        <v>0.21249555469174197</v>
      </c>
      <c r="G51" s="66">
        <f t="shared" ref="G51:R51" si="6">MAX(G10,G14,G18)</f>
        <v>1.84249</v>
      </c>
      <c r="H51" s="66">
        <f t="shared" si="6"/>
        <v>2.0682999999999998</v>
      </c>
      <c r="I51" s="66">
        <f t="shared" si="6"/>
        <v>1.3617130773770185</v>
      </c>
      <c r="J51" s="66">
        <f t="shared" si="6"/>
        <v>2.2305380460335442</v>
      </c>
      <c r="K51" s="66">
        <f t="shared" si="6"/>
        <v>0.96504000000000001</v>
      </c>
      <c r="L51" s="66">
        <f t="shared" si="6"/>
        <v>1.4562120385505466</v>
      </c>
      <c r="M51" s="66">
        <f t="shared" si="6"/>
        <v>0.30912323182184309</v>
      </c>
      <c r="N51" s="66">
        <f t="shared" si="6"/>
        <v>1.7945213726392666</v>
      </c>
      <c r="O51" s="66">
        <f t="shared" si="6"/>
        <v>0.8</v>
      </c>
      <c r="P51" s="66">
        <f t="shared" si="6"/>
        <v>2.3040799999999999</v>
      </c>
      <c r="Q51" s="66">
        <f t="shared" si="6"/>
        <v>1.8</v>
      </c>
      <c r="R51" s="66">
        <f t="shared" si="6"/>
        <v>0.81688483110669097</v>
      </c>
    </row>
    <row r="52" spans="3:18" x14ac:dyDescent="0.2">
      <c r="E52" s="4" t="s">
        <v>20</v>
      </c>
      <c r="F52" s="66">
        <f>MIN(F10,F14,F18)</f>
        <v>-1.6052</v>
      </c>
      <c r="G52" s="66">
        <f t="shared" ref="G52:R52" si="7">MIN(G10,G14,G18)</f>
        <v>0.8</v>
      </c>
      <c r="H52" s="66">
        <f t="shared" si="7"/>
        <v>-0.2</v>
      </c>
      <c r="I52" s="66">
        <f t="shared" si="7"/>
        <v>0.2</v>
      </c>
      <c r="J52" s="66">
        <f t="shared" si="7"/>
        <v>0.88290000000000002</v>
      </c>
      <c r="K52" s="66">
        <f t="shared" si="7"/>
        <v>-0.5</v>
      </c>
      <c r="L52" s="66">
        <f t="shared" si="7"/>
        <v>-0.6</v>
      </c>
      <c r="M52" s="66">
        <f t="shared" si="7"/>
        <v>-0.9</v>
      </c>
      <c r="N52" s="66">
        <f t="shared" si="7"/>
        <v>0.5</v>
      </c>
      <c r="O52" s="66">
        <f t="shared" si="7"/>
        <v>-0.61464616334345124</v>
      </c>
      <c r="P52" s="66">
        <f t="shared" si="7"/>
        <v>-0.15892012357446106</v>
      </c>
      <c r="Q52" s="66">
        <f t="shared" si="7"/>
        <v>-0.6770071415030543</v>
      </c>
      <c r="R52" s="66">
        <f t="shared" si="7"/>
        <v>0.67330000000000001</v>
      </c>
    </row>
    <row r="53" spans="3:18" x14ac:dyDescent="0.2">
      <c r="E53" s="4"/>
    </row>
    <row r="54" spans="3:18" x14ac:dyDescent="0.2">
      <c r="E54" s="1" t="s">
        <v>21</v>
      </c>
      <c r="F54" s="66">
        <f>+F51-F52</f>
        <v>1.8176955546917419</v>
      </c>
      <c r="G54" s="66">
        <f t="shared" ref="G54:R54" si="8">+G51-G52</f>
        <v>1.0424899999999999</v>
      </c>
      <c r="H54" s="66">
        <f t="shared" si="8"/>
        <v>2.2683</v>
      </c>
      <c r="I54" s="66">
        <f t="shared" si="8"/>
        <v>1.1617130773770186</v>
      </c>
      <c r="J54" s="66">
        <f t="shared" si="8"/>
        <v>1.3476380460335442</v>
      </c>
      <c r="K54" s="66">
        <f t="shared" si="8"/>
        <v>1.4650400000000001</v>
      </c>
      <c r="L54" s="66">
        <f t="shared" si="8"/>
        <v>2.0562120385505467</v>
      </c>
      <c r="M54" s="66">
        <f t="shared" si="8"/>
        <v>1.209123231821843</v>
      </c>
      <c r="N54" s="66">
        <f t="shared" si="8"/>
        <v>1.2945213726392666</v>
      </c>
      <c r="O54" s="66">
        <f t="shared" si="8"/>
        <v>1.4146461633434513</v>
      </c>
      <c r="P54" s="66">
        <f t="shared" si="8"/>
        <v>2.463000123574461</v>
      </c>
      <c r="Q54" s="66">
        <f t="shared" si="8"/>
        <v>2.4770071415030541</v>
      </c>
      <c r="R54" s="66">
        <f t="shared" si="8"/>
        <v>0.14358483110669096</v>
      </c>
    </row>
    <row r="57" spans="3:18" x14ac:dyDescent="0.2">
      <c r="F57" s="69"/>
      <c r="G57" s="69"/>
      <c r="H57" s="69"/>
      <c r="I57" s="69"/>
      <c r="J57" s="69"/>
      <c r="K57" s="69"/>
      <c r="L57" s="69"/>
      <c r="M57" s="69"/>
      <c r="N57" s="69"/>
      <c r="O57" s="69"/>
    </row>
    <row r="58" spans="3:18" x14ac:dyDescent="0.2">
      <c r="F58" s="69"/>
      <c r="G58" s="69"/>
      <c r="H58" s="69"/>
      <c r="I58" s="69"/>
      <c r="J58" s="69"/>
      <c r="K58" s="69"/>
      <c r="L58" s="69"/>
      <c r="M58" s="69"/>
      <c r="N58" s="69"/>
      <c r="O58" s="69"/>
    </row>
    <row r="61" spans="3:18" x14ac:dyDescent="0.2">
      <c r="F61" s="66"/>
      <c r="G61" s="66"/>
      <c r="H61" s="66"/>
      <c r="I61" s="66"/>
      <c r="J61" s="66"/>
      <c r="K61" s="66"/>
      <c r="L61" s="66"/>
      <c r="M61" s="66"/>
      <c r="N61" s="66"/>
      <c r="O61" s="66"/>
    </row>
    <row r="62" spans="3:18" x14ac:dyDescent="0.2">
      <c r="F62" s="66"/>
      <c r="G62" s="66"/>
      <c r="H62" s="66"/>
      <c r="I62" s="66"/>
      <c r="J62" s="66"/>
      <c r="K62" s="66"/>
      <c r="L62" s="66"/>
      <c r="M62" s="66"/>
      <c r="N62" s="66"/>
      <c r="O62" s="6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5"/>
      <c r="M2" s="126"/>
      <c r="N2" s="126"/>
      <c r="O2" s="126"/>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7"/>
      <c r="B4" s="47"/>
      <c r="C4" s="57" t="s">
        <v>28</v>
      </c>
      <c r="D4" s="8"/>
      <c r="E4" s="8"/>
      <c r="F4" s="8"/>
      <c r="G4" s="8"/>
      <c r="H4" s="128"/>
      <c r="I4" s="129"/>
      <c r="J4" s="129"/>
      <c r="K4" s="129"/>
      <c r="L4" s="129"/>
      <c r="M4" s="129"/>
      <c r="N4" s="129"/>
      <c r="O4" s="129"/>
      <c r="P4" s="8"/>
      <c r="Q4" s="8"/>
      <c r="R4" s="48"/>
      <c r="S4" s="47"/>
      <c r="T4" s="47"/>
      <c r="U4" s="47"/>
      <c r="V4" s="47"/>
      <c r="W4" s="47"/>
      <c r="X4" s="47"/>
      <c r="Y4" s="47"/>
      <c r="Z4" s="47"/>
      <c r="AA4" s="47"/>
    </row>
    <row r="5" spans="1:27" s="2" customFormat="1" ht="14.1" customHeight="1" x14ac:dyDescent="0.25">
      <c r="A5" s="8"/>
      <c r="B5" s="8"/>
      <c r="C5" s="8"/>
      <c r="D5" s="8"/>
      <c r="E5" s="8"/>
      <c r="F5" s="8"/>
      <c r="G5" s="8"/>
      <c r="H5" s="8"/>
      <c r="I5" s="8"/>
      <c r="J5" s="8"/>
      <c r="K5" s="8"/>
      <c r="L5" s="8"/>
      <c r="M5" s="8"/>
      <c r="N5" s="8"/>
      <c r="O5" s="8"/>
      <c r="P5" s="8"/>
      <c r="Q5" s="8"/>
      <c r="R5" s="47"/>
      <c r="S5" s="47"/>
      <c r="T5" s="47"/>
      <c r="U5" s="47"/>
      <c r="V5" s="47"/>
      <c r="W5" s="47"/>
      <c r="X5" s="47"/>
      <c r="Y5" s="47"/>
      <c r="Z5" s="47"/>
      <c r="AA5" s="47"/>
    </row>
    <row r="6" spans="1:27"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c r="V6" s="47"/>
      <c r="W6" s="47"/>
      <c r="X6" s="47"/>
      <c r="Y6" s="47"/>
      <c r="Z6" s="47"/>
      <c r="AA6" s="47"/>
    </row>
    <row r="7" spans="1:27" ht="20.100000000000001" customHeight="1" x14ac:dyDescent="0.25">
      <c r="A7" s="8"/>
      <c r="B7" s="8"/>
      <c r="C7" s="8"/>
      <c r="D7" s="8"/>
      <c r="E7" s="8"/>
      <c r="F7" s="47"/>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7"/>
      <c r="S22" s="124"/>
      <c r="T22" s="124"/>
      <c r="U22" s="124"/>
      <c r="V22" s="124"/>
      <c r="W22" s="124"/>
      <c r="X22" s="124"/>
      <c r="Y22" s="124"/>
      <c r="Z22" s="124"/>
      <c r="AA22" s="124"/>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3" t="s">
        <v>13</v>
      </c>
      <c r="O24" s="124"/>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1"/>
      <c r="L25" s="51"/>
      <c r="M25" s="51"/>
      <c r="N25" s="8"/>
      <c r="O25" s="51" t="s">
        <v>24</v>
      </c>
      <c r="P25" s="8"/>
      <c r="Q25" s="8"/>
      <c r="R25" s="8"/>
      <c r="S25" s="8"/>
      <c r="T25" s="8"/>
      <c r="U25" s="8"/>
      <c r="V25" s="8"/>
      <c r="W25" s="8"/>
      <c r="X25" s="8"/>
      <c r="Y25" s="8"/>
      <c r="Z25" s="8"/>
      <c r="AA25" s="8"/>
    </row>
    <row r="26" spans="1:27" ht="20.100000000000001" customHeight="1" x14ac:dyDescent="0.25">
      <c r="A26" s="8"/>
      <c r="B26" s="52"/>
      <c r="C26" s="8"/>
      <c r="D26" s="8"/>
      <c r="E26" s="53"/>
      <c r="F26" s="8"/>
      <c r="G26" s="8"/>
      <c r="H26" s="8"/>
      <c r="I26" s="8"/>
      <c r="J26" s="8"/>
      <c r="K26" s="8"/>
      <c r="L26" s="54"/>
      <c r="M26" s="45"/>
      <c r="N26" s="55"/>
      <c r="O26" s="60" t="s">
        <v>14</v>
      </c>
      <c r="P26" s="8"/>
      <c r="Q26" s="8"/>
      <c r="R26" s="8"/>
      <c r="S26" s="8"/>
      <c r="T26" s="8"/>
      <c r="U26" s="8"/>
      <c r="V26" s="8"/>
      <c r="W26" s="8"/>
      <c r="X26" s="8"/>
      <c r="Y26" s="8"/>
      <c r="Z26" s="8"/>
      <c r="AA26" s="8"/>
    </row>
    <row r="27" spans="1:27" ht="20.100000000000001" customHeight="1" x14ac:dyDescent="0.25">
      <c r="A27" s="8"/>
      <c r="B27" s="52"/>
      <c r="C27" s="8"/>
      <c r="D27" s="8"/>
      <c r="E27" s="8"/>
      <c r="F27" s="8"/>
      <c r="G27" s="8"/>
      <c r="H27" s="54"/>
      <c r="I27" s="54"/>
      <c r="J27" s="54"/>
      <c r="K27" s="54"/>
      <c r="L27" s="54"/>
      <c r="M27" s="47"/>
      <c r="N27" s="8"/>
      <c r="O27" s="8"/>
      <c r="P27" s="8"/>
      <c r="Q27" s="8"/>
      <c r="R27" s="8"/>
      <c r="S27" s="47"/>
      <c r="T27" s="47"/>
      <c r="U27" s="47"/>
      <c r="V27" s="8"/>
      <c r="W27" s="8"/>
      <c r="X27" s="8"/>
      <c r="Y27" s="8"/>
      <c r="Z27" s="8"/>
      <c r="AA27" s="8"/>
    </row>
    <row r="28" spans="1:27" ht="20.100000000000001" customHeight="1" x14ac:dyDescent="0.25">
      <c r="A28" s="8"/>
      <c r="B28" s="52"/>
      <c r="C28" s="8"/>
      <c r="D28" s="8"/>
      <c r="E28" s="56"/>
      <c r="F28" s="54"/>
      <c r="G28" s="54"/>
      <c r="H28" s="54"/>
      <c r="I28" s="54"/>
      <c r="J28" s="54"/>
      <c r="K28" s="54"/>
      <c r="L28" s="54"/>
      <c r="M28" s="47"/>
      <c r="N28" s="47"/>
      <c r="O28" s="8"/>
      <c r="P28" s="8"/>
      <c r="Q28" s="8"/>
      <c r="R28" s="8"/>
      <c r="S28" s="8"/>
      <c r="T28" s="47"/>
      <c r="U28" s="47"/>
      <c r="V28" s="8"/>
      <c r="W28" s="8"/>
      <c r="X28" s="8"/>
      <c r="Y28" s="8"/>
      <c r="Z28" s="8"/>
      <c r="AA28" s="8"/>
    </row>
    <row r="29" spans="1:27" ht="20.100000000000001" customHeight="1" x14ac:dyDescent="0.25">
      <c r="A29" s="8"/>
      <c r="B29" s="8"/>
      <c r="C29" s="8"/>
      <c r="D29" s="8"/>
      <c r="E29" s="8"/>
      <c r="F29" s="46"/>
      <c r="G29" s="8"/>
      <c r="H29" s="54"/>
      <c r="I29" s="54"/>
      <c r="J29" s="54"/>
      <c r="K29" s="8"/>
      <c r="L29" s="54"/>
      <c r="M29" s="8"/>
      <c r="N29" s="45"/>
      <c r="O29" s="45"/>
      <c r="P29" s="45"/>
      <c r="Q29" s="45"/>
      <c r="R29" s="8"/>
      <c r="S29" s="47"/>
      <c r="T29" s="47"/>
      <c r="U29" s="47"/>
      <c r="V29" s="8"/>
      <c r="W29" s="8"/>
      <c r="X29" s="8"/>
      <c r="Y29" s="8"/>
      <c r="Z29" s="8"/>
      <c r="AA29" s="8"/>
    </row>
    <row r="30" spans="1:27" ht="20.100000000000001" customHeight="1" x14ac:dyDescent="0.25">
      <c r="A30" s="8"/>
      <c r="B30" s="52"/>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5"/>
      <c r="M2" s="126"/>
      <c r="N2" s="126"/>
      <c r="O2" s="126"/>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7"/>
      <c r="B4" s="47"/>
      <c r="C4" s="57" t="s">
        <v>29</v>
      </c>
      <c r="D4" s="8"/>
      <c r="E4" s="8"/>
      <c r="F4" s="8"/>
      <c r="G4" s="8"/>
      <c r="H4" s="128"/>
      <c r="I4" s="129"/>
      <c r="J4" s="129"/>
      <c r="K4" s="129"/>
      <c r="L4" s="129"/>
      <c r="M4" s="129"/>
      <c r="N4" s="129"/>
      <c r="O4" s="129"/>
      <c r="P4" s="8"/>
      <c r="Q4" s="48"/>
      <c r="R4" s="48"/>
      <c r="S4" s="47"/>
      <c r="T4" s="47"/>
      <c r="U4" s="47"/>
    </row>
    <row r="5" spans="1:21" s="2" customFormat="1" ht="14.1" customHeight="1" x14ac:dyDescent="0.25">
      <c r="A5" s="8"/>
      <c r="B5" s="8"/>
      <c r="C5" s="8"/>
      <c r="D5" s="8"/>
      <c r="E5" s="8"/>
      <c r="F5" s="8"/>
      <c r="G5" s="8"/>
      <c r="H5" s="8"/>
      <c r="I5" s="8"/>
      <c r="J5" s="8"/>
      <c r="K5" s="8"/>
      <c r="L5" s="8"/>
      <c r="M5" s="8"/>
      <c r="N5" s="8"/>
      <c r="O5" s="8"/>
      <c r="P5" s="8"/>
      <c r="Q5" s="8"/>
      <c r="R5" s="47"/>
      <c r="S5" s="47"/>
      <c r="T5" s="47"/>
      <c r="U5" s="47"/>
    </row>
    <row r="6" spans="1:21" s="2" customFormat="1" ht="20.100000000000001" customHeight="1" x14ac:dyDescent="0.25">
      <c r="A6" s="47"/>
      <c r="B6" s="49"/>
      <c r="C6" s="47"/>
      <c r="D6" s="47"/>
      <c r="E6" s="50"/>
      <c r="F6" s="51"/>
      <c r="G6" s="51"/>
      <c r="H6" s="51"/>
      <c r="I6" s="51"/>
      <c r="J6" s="51"/>
      <c r="K6" s="51"/>
      <c r="L6" s="51"/>
      <c r="M6" s="51"/>
      <c r="N6" s="51"/>
      <c r="O6" s="51"/>
      <c r="P6" s="51"/>
      <c r="Q6" s="47"/>
      <c r="R6" s="47"/>
      <c r="S6" s="47"/>
      <c r="T6" s="47"/>
      <c r="U6" s="47"/>
    </row>
    <row r="7" spans="1:21" ht="20.100000000000001" customHeight="1" x14ac:dyDescent="0.25">
      <c r="A7" s="8"/>
      <c r="B7" s="8"/>
      <c r="C7" s="8"/>
      <c r="D7" s="8"/>
      <c r="E7" s="8"/>
      <c r="F7" s="47"/>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3" t="s">
        <v>13</v>
      </c>
      <c r="O24" s="124"/>
      <c r="P24" s="8"/>
      <c r="Q24" s="8"/>
      <c r="R24" s="8"/>
      <c r="S24" s="8"/>
      <c r="T24" s="8"/>
      <c r="U24" s="8"/>
    </row>
    <row r="25" spans="1:21" ht="20.100000000000001" customHeight="1" x14ac:dyDescent="0.25">
      <c r="A25" s="8"/>
      <c r="B25" s="8"/>
      <c r="C25" s="8"/>
      <c r="D25" s="8"/>
      <c r="E25" s="8"/>
      <c r="F25" s="8"/>
      <c r="G25" s="8"/>
      <c r="H25" s="8"/>
      <c r="I25" s="8"/>
      <c r="J25" s="8"/>
      <c r="K25" s="51"/>
      <c r="L25" s="51"/>
      <c r="M25" s="51"/>
      <c r="N25" s="8"/>
      <c r="O25" s="51" t="s">
        <v>24</v>
      </c>
      <c r="P25" s="8"/>
      <c r="Q25" s="8"/>
      <c r="R25" s="8"/>
      <c r="S25" s="8"/>
      <c r="T25" s="8"/>
      <c r="U25" s="8"/>
    </row>
    <row r="26" spans="1:21" ht="20.100000000000001" customHeight="1" x14ac:dyDescent="0.25">
      <c r="A26" s="8"/>
      <c r="B26" s="52"/>
      <c r="C26" s="8"/>
      <c r="D26" s="8"/>
      <c r="E26" s="53"/>
      <c r="F26" s="8"/>
      <c r="G26" s="8"/>
      <c r="H26" s="8"/>
      <c r="I26" s="8"/>
      <c r="J26" s="8"/>
      <c r="K26" s="8"/>
      <c r="L26" s="54"/>
      <c r="M26" s="45"/>
      <c r="N26" s="55"/>
      <c r="O26" s="60" t="s">
        <v>14</v>
      </c>
      <c r="P26" s="8"/>
      <c r="Q26" s="8"/>
      <c r="R26" s="8"/>
      <c r="S26" s="8"/>
      <c r="T26" s="8"/>
      <c r="U26" s="8"/>
    </row>
    <row r="27" spans="1:21" ht="20.100000000000001" customHeight="1" x14ac:dyDescent="0.25">
      <c r="A27" s="8"/>
      <c r="B27" s="52"/>
      <c r="C27" s="8"/>
      <c r="D27" s="8"/>
      <c r="E27" s="8"/>
      <c r="F27" s="8"/>
      <c r="G27" s="8"/>
      <c r="H27" s="54"/>
      <c r="I27" s="54"/>
      <c r="J27" s="54"/>
      <c r="K27" s="54"/>
      <c r="L27" s="54"/>
      <c r="M27" s="47"/>
      <c r="N27" s="8"/>
      <c r="O27" s="8"/>
      <c r="P27" s="8"/>
      <c r="Q27" s="8"/>
      <c r="R27" s="8"/>
      <c r="S27" s="47"/>
      <c r="T27" s="47"/>
      <c r="U27" s="47"/>
    </row>
    <row r="28" spans="1:21" ht="20.100000000000001" customHeight="1" x14ac:dyDescent="0.25">
      <c r="A28" s="8"/>
      <c r="B28" s="52"/>
      <c r="C28" s="8"/>
      <c r="D28" s="8"/>
      <c r="E28" s="56"/>
      <c r="F28" s="54"/>
      <c r="G28" s="54"/>
      <c r="H28" s="54"/>
      <c r="I28" s="54"/>
      <c r="J28" s="54"/>
      <c r="K28" s="54"/>
      <c r="L28" s="54"/>
      <c r="M28" s="47"/>
      <c r="N28" s="47"/>
      <c r="O28" s="8"/>
      <c r="P28" s="8"/>
      <c r="Q28" s="8"/>
      <c r="R28" s="8"/>
      <c r="S28" s="8"/>
      <c r="T28" s="47"/>
      <c r="U28" s="47"/>
    </row>
    <row r="29" spans="1:21" ht="20.100000000000001" customHeight="1" x14ac:dyDescent="0.25">
      <c r="A29" s="8"/>
      <c r="B29" s="8"/>
      <c r="C29" s="8"/>
      <c r="D29" s="8"/>
      <c r="E29" s="8"/>
      <c r="F29" s="46"/>
      <c r="G29" s="8"/>
      <c r="H29" s="54"/>
      <c r="I29" s="54"/>
      <c r="J29" s="54"/>
      <c r="K29" s="8"/>
      <c r="L29" s="54"/>
      <c r="M29" s="8"/>
      <c r="N29" s="45"/>
      <c r="O29" s="45"/>
      <c r="P29" s="45"/>
      <c r="Q29" s="45"/>
      <c r="R29" s="8"/>
      <c r="S29" s="47"/>
      <c r="T29" s="47"/>
      <c r="U29" s="47"/>
    </row>
    <row r="30" spans="1:21" ht="20.100000000000001" customHeight="1" x14ac:dyDescent="0.25">
      <c r="A30" s="8"/>
      <c r="B30" s="52"/>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2021-07-07T07:32:34Z</dcterms:modified>
</cp:coreProperties>
</file>