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30E10039-E006-47CD-8DC9-EE6CBCD21FD7}" xr6:coauthVersionLast="45" xr6:coauthVersionMax="45" xr10:uidLastSave="{00000000-0000-0000-0000-000000000000}"/>
  <bookViews>
    <workbookView xWindow="1080" yWindow="1110" windowWidth="16890" windowHeight="960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40" i="1" l="1"/>
  <c r="V39" i="1"/>
  <c r="V38" i="1"/>
  <c r="V37" i="1"/>
  <c r="V36" i="1"/>
  <c r="V35" i="1"/>
  <c r="V34" i="1"/>
  <c r="V33" i="1"/>
  <c r="V32" i="1"/>
  <c r="V31" i="1"/>
  <c r="V30" i="1"/>
  <c r="V26" i="1"/>
  <c r="V25" i="1"/>
  <c r="V24" i="1"/>
  <c r="V23" i="1"/>
  <c r="V22" i="1"/>
  <c r="V21" i="1"/>
  <c r="V20" i="1"/>
  <c r="V19" i="1"/>
  <c r="V18" i="1"/>
  <c r="V17" i="1"/>
  <c r="V16" i="1"/>
  <c r="V12" i="1"/>
  <c r="V11" i="1"/>
  <c r="V10" i="1"/>
  <c r="V9" i="1"/>
  <c r="V8" i="1"/>
  <c r="V7" i="1"/>
  <c r="V6" i="1"/>
  <c r="V5" i="1"/>
  <c r="V4" i="1"/>
  <c r="V3" i="1"/>
  <c r="V2" i="1"/>
  <c r="C13" i="3" l="1"/>
  <c r="C15" i="3" s="1"/>
  <c r="E13" i="1" l="1"/>
  <c r="E15" i="1" s="1"/>
  <c r="D13" i="1"/>
  <c r="D15" i="1" s="1"/>
  <c r="C13" i="1"/>
  <c r="C15" i="1" s="1"/>
  <c r="E13" i="3"/>
  <c r="E15" i="3" s="1"/>
  <c r="D13" i="3"/>
  <c r="D15" i="3" s="1"/>
  <c r="G14" i="1" l="1"/>
  <c r="G12" i="1"/>
  <c r="G11" i="1"/>
  <c r="G10" i="1"/>
  <c r="G9" i="1"/>
  <c r="G8" i="1"/>
  <c r="G7" i="1"/>
  <c r="G6" i="1"/>
  <c r="G5" i="1"/>
  <c r="G4" i="1"/>
  <c r="G13" i="1" l="1"/>
  <c r="G15" i="1" l="1"/>
  <c r="H15" i="1"/>
  <c r="H13" i="1"/>
  <c r="H14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<sst xmlns="http://schemas.openxmlformats.org/spreadsheetml/2006/main" count="75" uniqueCount="40">
  <si>
    <t>NORTH WEST</t>
  </si>
  <si>
    <t>YORKS &amp; HUMBERSIDE</t>
  </si>
  <si>
    <t>EAST MIDLANDS</t>
  </si>
  <si>
    <t>WEST MIDLANDS</t>
  </si>
  <si>
    <t>GREATER LONDON</t>
  </si>
  <si>
    <t>SOUTH EAST</t>
  </si>
  <si>
    <t>SOUTH WEST</t>
  </si>
  <si>
    <t>WALES</t>
  </si>
  <si>
    <t>ENGLAND &amp; WALES</t>
  </si>
  <si>
    <t>TRANSACTIONS ANALYSIS BY REGION</t>
  </si>
  <si>
    <t>ENGLAND</t>
  </si>
  <si>
    <t>2018/19</t>
  </si>
  <si>
    <t>2017/18</t>
  </si>
  <si>
    <t>REGION</t>
  </si>
  <si>
    <t>APAT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</si>
  <si>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</si>
  <si>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</si>
  <si>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</si>
  <si>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</si>
  <si>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</si>
  <si>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</si>
  <si>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</si>
  <si>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</si>
  <si>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</si>
  <si>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</si>
  <si>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England</t>
  </si>
  <si>
    <t>England &amp; Wales</t>
  </si>
  <si>
    <t>NORTH EAST</t>
  </si>
  <si>
    <t>EAST OF ENGLAND</t>
  </si>
  <si>
    <t>2018_02</t>
  </si>
  <si>
    <t>2019_02</t>
  </si>
  <si>
    <t>2020_02</t>
  </si>
  <si>
    <t>Nov - Jan</t>
  </si>
  <si>
    <t>2019/20</t>
  </si>
  <si>
    <t>2018/20</t>
  </si>
  <si>
    <t>2020-03</t>
  </si>
  <si>
    <t>Total - England and Wales</t>
  </si>
  <si>
    <t>2019-03</t>
  </si>
  <si>
    <t>2018-03</t>
  </si>
  <si>
    <t>2017/19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</si>
</sst>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2"/>
      </patternFill>
    </fill>
  </fills>
  <borders count="26">
    <border>
      <left/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theme="0" tint="-0.34998626667073579"/>
      </right>
      <top style="thin">
        <color rgb="FFC0C0C0"/>
      </top>
      <bottom style="thin">
        <color rgb="FFC0C0C0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/>
    <xf numFmtId="0" fontId="5" fillId="0" borderId="2" xfId="0" applyFont="1" applyBorder="1"/>
    <xf numFmtId="0" fontId="0" fillId="0" borderId="2" xfId="0" applyBorder="1"/>
    <xf numFmtId="0" fontId="5" fillId="0" borderId="3" xfId="0" applyFont="1" applyBorder="1"/>
    <xf numFmtId="0" fontId="0" fillId="0" borderId="9" xfId="0" applyBorder="1"/>
    <xf numFmtId="0" fontId="5" fillId="0" borderId="1" xfId="0" applyFont="1" applyBorder="1"/>
    <xf numFmtId="0" fontId="0" fillId="0" borderId="11" xfId="0" applyBorder="1"/>
    <xf numFmtId="0" fontId="4" fillId="0" borderId="4" xfId="0" applyFont="1" applyBorder="1"/>
    <xf numFmtId="3" fontId="3" fillId="0" borderId="5" xfId="0" applyNumberFormat="1" applyFont="1" applyBorder="1"/>
    <xf numFmtId="9" fontId="3" fillId="0" borderId="5" xfId="1" applyFont="1" applyBorder="1"/>
    <xf numFmtId="0" fontId="5" fillId="0" borderId="12" xfId="0" quotePrefix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/>
    <xf numFmtId="0" fontId="5" fillId="0" borderId="6" xfId="0" applyFont="1" applyBorder="1"/>
    <xf numFmtId="49" fontId="5" fillId="0" borderId="1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3" fontId="2" fillId="0" borderId="3" xfId="0" applyNumberFormat="1" applyFont="1" applyBorder="1"/>
    <xf numFmtId="3" fontId="2" fillId="0" borderId="19" xfId="0" applyNumberFormat="1" applyFont="1" applyBorder="1"/>
    <xf numFmtId="9" fontId="3" fillId="0" borderId="5" xfId="1" applyNumberFormat="1" applyFont="1" applyBorder="1"/>
    <xf numFmtId="3" fontId="7" fillId="0" borderId="14" xfId="0" applyNumberFormat="1" applyFont="1" applyBorder="1"/>
    <xf numFmtId="3" fontId="8" fillId="0" borderId="15" xfId="0" applyNumberFormat="1" applyFont="1" applyBorder="1"/>
    <xf numFmtId="3" fontId="7" fillId="0" borderId="17" xfId="0" applyNumberFormat="1" applyFont="1" applyBorder="1"/>
    <xf numFmtId="3" fontId="8" fillId="0" borderId="0" xfId="0" applyNumberFormat="1" applyFont="1" applyBorder="1"/>
    <xf numFmtId="3" fontId="7" fillId="0" borderId="21" xfId="0" applyNumberFormat="1" applyFont="1" applyBorder="1"/>
    <xf numFmtId="3" fontId="5" fillId="0" borderId="16" xfId="0" applyNumberFormat="1" applyFont="1" applyBorder="1"/>
    <xf numFmtId="3" fontId="5" fillId="0" borderId="18" xfId="0" applyNumberFormat="1" applyFont="1" applyBorder="1"/>
    <xf numFmtId="3" fontId="5" fillId="0" borderId="22" xfId="0" applyNumberFormat="1" applyFont="1" applyBorder="1"/>
    <xf numFmtId="3" fontId="4" fillId="0" borderId="20" xfId="0" applyNumberFormat="1" applyFont="1" applyBorder="1"/>
    <xf numFmtId="0" fontId="4" fillId="0" borderId="0" xfId="0" applyFont="1"/>
    <xf numFmtId="3" fontId="4" fillId="0" borderId="13" xfId="0" applyNumberFormat="1" applyFont="1" applyBorder="1"/>
    <xf numFmtId="0" fontId="4" fillId="0" borderId="11" xfId="0" applyFont="1" applyBorder="1"/>
    <xf numFmtId="9" fontId="9" fillId="0" borderId="12" xfId="1" applyFont="1" applyBorder="1"/>
    <xf numFmtId="9" fontId="8" fillId="0" borderId="2" xfId="1" applyFont="1" applyBorder="1"/>
    <xf numFmtId="9" fontId="9" fillId="0" borderId="1" xfId="1" applyFont="1" applyBorder="1"/>
    <xf numFmtId="9" fontId="8" fillId="0" borderId="5" xfId="1" applyNumberFormat="1" applyFont="1" applyBorder="1"/>
    <xf numFmtId="0" fontId="0" fillId="0" borderId="9" xfId="0" applyFont="1" applyBorder="1"/>
    <xf numFmtId="0" fontId="0" fillId="0" borderId="0" xfId="0" applyFont="1"/>
    <xf numFmtId="0" fontId="4" fillId="0" borderId="6" xfId="0" applyFont="1" applyBorder="1"/>
    <xf numFmtId="0" fontId="4" fillId="0" borderId="10" xfId="0" applyFont="1" applyBorder="1"/>
    <xf numFmtId="9" fontId="9" fillId="0" borderId="3" xfId="1" applyFont="1" applyBorder="1"/>
    <xf numFmtId="9" fontId="10" fillId="0" borderId="12" xfId="1" applyFont="1" applyBorder="1"/>
    <xf numFmtId="9" fontId="10" fillId="0" borderId="5" xfId="1" applyNumberFormat="1" applyFont="1" applyBorder="1"/>
    <xf numFmtId="9" fontId="8" fillId="0" borderId="2" xfId="1" applyNumberFormat="1" applyFont="1" applyBorder="1"/>
    <xf numFmtId="9" fontId="9" fillId="0" borderId="12" xfId="1" applyNumberFormat="1" applyFont="1" applyBorder="1"/>
    <xf numFmtId="0" fontId="0" fillId="0" borderId="0" xfId="0" applyAlignment="1">
      <alignment horizontal="center"/>
    </xf>
    <xf numFmtId="0" fontId="13" fillId="0" borderId="23" xfId="4" applyFont="1" applyBorder="1" applyAlignment="1">
      <alignment wrapText="1"/>
    </xf>
    <xf numFmtId="0" fontId="13" fillId="0" borderId="24" xfId="4" applyFont="1" applyFill="1" applyBorder="1" applyAlignment="1">
      <alignment wrapText="1"/>
    </xf>
    <xf numFmtId="0" fontId="14" fillId="0" borderId="0" xfId="0" applyFont="1"/>
    <xf numFmtId="17" fontId="0" fillId="0" borderId="0" xfId="0" applyNumberFormat="1"/>
    <xf numFmtId="164" fontId="0" fillId="0" borderId="0" xfId="5" applyNumberFormat="1" applyFont="1"/>
    <xf numFmtId="164" fontId="0" fillId="0" borderId="0" xfId="0" applyNumberFormat="1"/>
    <xf numFmtId="0" fontId="15" fillId="2" borderId="25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</cellXfs>
  <cellStyles count="6">
    <cellStyle name="Comma" xfId="5" builtinId="3"/>
    <cellStyle name="Normal" xfId="0" builtinId="0"/>
    <cellStyle name="Normal 3" xfId="2" xr:uid="{00000000-0005-0000-0000-000001000000}"/>
    <cellStyle name="Normal 6" xfId="3" xr:uid="{00000000-0005-0000-0000-000002000000}"/>
    <cellStyle name="Normal_Detached Transactions" xfId="4" xr:uid="{00000000-0005-0000-0000-000003000000}"/>
    <cellStyle name="Percent" xfId="1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0"/>
  <sheetViews>
    <sheetView showGridLines="0" tabSelected="1" zoomScaleNormal="100" workbookViewId="0"/>
  </sheetViews>
  <sheetFormatPr defaultRowHeight="15" x14ac:dyDescent="0.25"/>
  <cols>
    <col min="2" max="2" width="20.7109375" bestFit="1" customWidth="1"/>
    <col min="6" max="6" width="4.28515625" customWidth="1"/>
    <col min="18" max="18" width="25.28515625" bestFit="1" customWidth="1"/>
    <col min="19" max="23" width="10.7109375" customWidth="1"/>
  </cols>
  <sheetData>
    <row r="1" spans="1:22" ht="15" customHeight="1" x14ac:dyDescent="0.25">
      <c r="B1" s="8" t="s">
        <v>9</v>
      </c>
      <c r="C1" s="1"/>
      <c r="D1" s="1"/>
      <c r="E1" s="1"/>
      <c r="F1" s="1"/>
      <c r="G1" s="1"/>
      <c r="H1" s="1"/>
      <c r="R1" s="48" t="s">
        <v>35</v>
      </c>
      <c r="S1" s="49">
        <v>43770</v>
      </c>
      <c r="T1" s="49">
        <v>43800</v>
      </c>
      <c r="U1" s="49">
        <v>43831</v>
      </c>
    </row>
    <row r="2" spans="1:22" ht="15" customHeight="1" x14ac:dyDescent="0.25">
      <c r="A2" s="3"/>
      <c r="B2" s="2"/>
      <c r="C2" s="54" t="s">
        <v>32</v>
      </c>
      <c r="D2" s="55"/>
      <c r="E2" s="56"/>
      <c r="F2" s="6"/>
      <c r="G2" s="54" t="s">
        <v>32</v>
      </c>
      <c r="H2" s="56"/>
      <c r="R2" s="46" t="s">
        <v>15</v>
      </c>
      <c r="S2" s="50">
        <v>3472</v>
      </c>
      <c r="T2" s="50">
        <v>2795</v>
      </c>
      <c r="U2" s="50">
        <v>1953</v>
      </c>
      <c r="V2" s="51">
        <f>SUM(S2:U2)</f>
        <v>8220</v>
      </c>
    </row>
    <row r="3" spans="1:22" ht="15" customHeight="1" x14ac:dyDescent="0.25">
      <c r="A3" s="3"/>
      <c r="B3" s="4" t="s">
        <v>13</v>
      </c>
      <c r="C3" s="15" t="s">
        <v>12</v>
      </c>
      <c r="D3" s="15" t="s">
        <v>11</v>
      </c>
      <c r="E3" s="16" t="s">
        <v>33</v>
      </c>
      <c r="F3" s="6"/>
      <c r="G3" s="11" t="s">
        <v>39</v>
      </c>
      <c r="H3" s="12" t="s">
        <v>34</v>
      </c>
      <c r="R3" s="46" t="s">
        <v>16</v>
      </c>
      <c r="S3" s="50">
        <v>9483</v>
      </c>
      <c r="T3" s="50">
        <v>7841</v>
      </c>
      <c r="U3" s="50">
        <v>5737</v>
      </c>
      <c r="V3" s="51">
        <f t="shared" ref="V3:V12" si="0">SUM(S3:U3)</f>
        <v>23061</v>
      </c>
    </row>
    <row r="4" spans="1:22" ht="15" customHeight="1" x14ac:dyDescent="0.25">
      <c r="A4" s="3"/>
      <c r="B4" s="13" t="s">
        <v>27</v>
      </c>
      <c r="C4" s="20">
        <v>7971</v>
      </c>
      <c r="D4" s="21">
        <v>8472</v>
      </c>
      <c r="E4" s="25">
        <v>8220</v>
      </c>
      <c r="F4" s="2"/>
      <c r="G4" s="32">
        <f>+D4/C4-1</f>
        <v>6.2852841550621097E-2</v>
      </c>
      <c r="H4" s="43">
        <f>+E4/D4-1</f>
        <v>-2.9745042492917873E-2</v>
      </c>
      <c r="R4" s="46" t="s">
        <v>17</v>
      </c>
      <c r="S4" s="50">
        <v>7113</v>
      </c>
      <c r="T4" s="50">
        <v>6401</v>
      </c>
      <c r="U4" s="50">
        <v>4437</v>
      </c>
      <c r="V4" s="51">
        <f t="shared" si="0"/>
        <v>17951</v>
      </c>
    </row>
    <row r="5" spans="1:22" ht="15" customHeight="1" x14ac:dyDescent="0.25">
      <c r="A5" s="3"/>
      <c r="B5" s="13" t="s">
        <v>0</v>
      </c>
      <c r="C5" s="22">
        <v>23971</v>
      </c>
      <c r="D5" s="23">
        <v>24627</v>
      </c>
      <c r="E5" s="26">
        <v>23061</v>
      </c>
      <c r="F5" s="2"/>
      <c r="G5" s="34">
        <f t="shared" ref="G5:G15" si="1">+D5/C5-1</f>
        <v>2.7366401067957069E-2</v>
      </c>
      <c r="H5" s="33">
        <f t="shared" ref="H5:H15" si="2">+E5/D5-1</f>
        <v>-6.358874406139603E-2</v>
      </c>
      <c r="R5" s="46" t="s">
        <v>18</v>
      </c>
      <c r="S5" s="50">
        <v>6601</v>
      </c>
      <c r="T5" s="50">
        <v>5644</v>
      </c>
      <c r="U5" s="50">
        <v>3783</v>
      </c>
      <c r="V5" s="51">
        <f t="shared" si="0"/>
        <v>16028</v>
      </c>
    </row>
    <row r="6" spans="1:22" ht="15" customHeight="1" x14ac:dyDescent="0.25">
      <c r="A6" s="3"/>
      <c r="B6" s="13" t="s">
        <v>1</v>
      </c>
      <c r="C6" s="22">
        <v>17891</v>
      </c>
      <c r="D6" s="23">
        <v>19095</v>
      </c>
      <c r="E6" s="26">
        <v>17951</v>
      </c>
      <c r="F6" s="2"/>
      <c r="G6" s="34">
        <f t="shared" si="1"/>
        <v>6.7296406014197174E-2</v>
      </c>
      <c r="H6" s="33">
        <f t="shared" si="2"/>
        <v>-5.9910971458496998E-2</v>
      </c>
      <c r="R6" s="46" t="s">
        <v>19</v>
      </c>
      <c r="S6" s="50">
        <v>7000</v>
      </c>
      <c r="T6" s="50">
        <v>6204</v>
      </c>
      <c r="U6" s="50">
        <v>4377</v>
      </c>
      <c r="V6" s="51">
        <f t="shared" si="0"/>
        <v>17581</v>
      </c>
    </row>
    <row r="7" spans="1:22" ht="15" customHeight="1" x14ac:dyDescent="0.25">
      <c r="A7" s="3"/>
      <c r="B7" s="13" t="s">
        <v>2</v>
      </c>
      <c r="C7" s="22">
        <v>17005</v>
      </c>
      <c r="D7" s="23">
        <v>17175</v>
      </c>
      <c r="E7" s="26">
        <v>16028</v>
      </c>
      <c r="F7" s="2"/>
      <c r="G7" s="34">
        <f t="shared" si="1"/>
        <v>9.9970596883269813E-3</v>
      </c>
      <c r="H7" s="33">
        <f t="shared" si="2"/>
        <v>-6.6783114992721937E-2</v>
      </c>
      <c r="R7" s="46" t="s">
        <v>20</v>
      </c>
      <c r="S7" s="50">
        <v>8019</v>
      </c>
      <c r="T7" s="50">
        <v>7217</v>
      </c>
      <c r="U7" s="50">
        <v>5001</v>
      </c>
      <c r="V7" s="51">
        <f t="shared" si="0"/>
        <v>20237</v>
      </c>
    </row>
    <row r="8" spans="1:22" ht="15" customHeight="1" x14ac:dyDescent="0.25">
      <c r="A8" s="3"/>
      <c r="B8" s="13" t="s">
        <v>3</v>
      </c>
      <c r="C8" s="22">
        <v>17936</v>
      </c>
      <c r="D8" s="23">
        <v>18913</v>
      </c>
      <c r="E8" s="26">
        <v>17581</v>
      </c>
      <c r="F8" s="2"/>
      <c r="G8" s="34">
        <f t="shared" si="1"/>
        <v>5.447145405887599E-2</v>
      </c>
      <c r="H8" s="33">
        <f t="shared" si="2"/>
        <v>-7.042774810976582E-2</v>
      </c>
      <c r="R8" s="46" t="s">
        <v>21</v>
      </c>
      <c r="S8" s="50">
        <v>6754</v>
      </c>
      <c r="T8" s="50">
        <v>5764</v>
      </c>
      <c r="U8" s="50">
        <v>4668</v>
      </c>
      <c r="V8" s="51">
        <f t="shared" si="0"/>
        <v>17186</v>
      </c>
    </row>
    <row r="9" spans="1:22" ht="15" customHeight="1" x14ac:dyDescent="0.25">
      <c r="A9" s="3"/>
      <c r="B9" s="13" t="s">
        <v>28</v>
      </c>
      <c r="C9" s="22">
        <v>20682</v>
      </c>
      <c r="D9" s="23">
        <v>21006</v>
      </c>
      <c r="E9" s="26">
        <v>20237</v>
      </c>
      <c r="F9" s="2"/>
      <c r="G9" s="34">
        <f t="shared" si="1"/>
        <v>1.5665796344647598E-2</v>
      </c>
      <c r="H9" s="33">
        <f t="shared" si="2"/>
        <v>-3.6608588022469801E-2</v>
      </c>
      <c r="R9" s="46" t="s">
        <v>22</v>
      </c>
      <c r="S9" s="50">
        <v>11823</v>
      </c>
      <c r="T9" s="50">
        <v>10591</v>
      </c>
      <c r="U9" s="50">
        <v>7297</v>
      </c>
      <c r="V9" s="51">
        <f t="shared" si="0"/>
        <v>29711</v>
      </c>
    </row>
    <row r="10" spans="1:22" ht="15" customHeight="1" x14ac:dyDescent="0.25">
      <c r="A10" s="3"/>
      <c r="B10" s="13" t="s">
        <v>4</v>
      </c>
      <c r="C10" s="22">
        <v>17683</v>
      </c>
      <c r="D10" s="23">
        <v>17489</v>
      </c>
      <c r="E10" s="26">
        <v>17186</v>
      </c>
      <c r="F10" s="2"/>
      <c r="G10" s="34">
        <f t="shared" si="1"/>
        <v>-1.0970989085562377E-2</v>
      </c>
      <c r="H10" s="43">
        <f t="shared" si="2"/>
        <v>-1.7325175824804195E-2</v>
      </c>
      <c r="R10" s="46" t="s">
        <v>23</v>
      </c>
      <c r="S10" s="50">
        <v>8295</v>
      </c>
      <c r="T10" s="50">
        <v>7408</v>
      </c>
      <c r="U10" s="50">
        <v>5136</v>
      </c>
      <c r="V10" s="51">
        <f t="shared" si="0"/>
        <v>20839</v>
      </c>
    </row>
    <row r="11" spans="1:22" ht="15" customHeight="1" x14ac:dyDescent="0.25">
      <c r="A11" s="3"/>
      <c r="B11" s="13" t="s">
        <v>5</v>
      </c>
      <c r="C11" s="22">
        <v>30350</v>
      </c>
      <c r="D11" s="23">
        <v>30342</v>
      </c>
      <c r="E11" s="26">
        <v>29711</v>
      </c>
      <c r="F11" s="2"/>
      <c r="G11" s="34">
        <f t="shared" si="1"/>
        <v>-2.6359143327836509E-4</v>
      </c>
      <c r="H11" s="33">
        <f t="shared" si="2"/>
        <v>-2.079625601476498E-2</v>
      </c>
      <c r="R11" s="46" t="s">
        <v>24</v>
      </c>
      <c r="S11" s="50">
        <v>4093</v>
      </c>
      <c r="T11" s="50">
        <v>3524</v>
      </c>
      <c r="U11" s="50">
        <v>2525</v>
      </c>
      <c r="V11" s="51">
        <f t="shared" si="0"/>
        <v>10142</v>
      </c>
    </row>
    <row r="12" spans="1:22" ht="15" customHeight="1" x14ac:dyDescent="0.25">
      <c r="A12" s="3"/>
      <c r="B12" s="13" t="s">
        <v>6</v>
      </c>
      <c r="C12" s="22">
        <v>21704</v>
      </c>
      <c r="D12" s="23">
        <v>21644</v>
      </c>
      <c r="E12" s="26">
        <v>20839</v>
      </c>
      <c r="F12" s="2"/>
      <c r="G12" s="40">
        <f t="shared" si="1"/>
        <v>-2.7644673792849295E-3</v>
      </c>
      <c r="H12" s="43">
        <f t="shared" si="2"/>
        <v>-3.719275549805956E-2</v>
      </c>
      <c r="R12" s="52" t="s">
        <v>36</v>
      </c>
      <c r="S12" s="50">
        <v>72653</v>
      </c>
      <c r="T12" s="50">
        <v>63389</v>
      </c>
      <c r="U12" s="50">
        <v>44914</v>
      </c>
      <c r="V12" s="51">
        <f t="shared" si="0"/>
        <v>180956</v>
      </c>
    </row>
    <row r="13" spans="1:22" ht="15" customHeight="1" x14ac:dyDescent="0.25">
      <c r="A13" s="3"/>
      <c r="B13" s="38" t="s">
        <v>10</v>
      </c>
      <c r="C13" s="18">
        <f>SUM(C4:C12)</f>
        <v>175193</v>
      </c>
      <c r="D13" s="9">
        <f t="shared" ref="D13:E13" si="3">SUM(D4:D12)</f>
        <v>178763</v>
      </c>
      <c r="E13" s="28">
        <f t="shared" si="3"/>
        <v>170814</v>
      </c>
      <c r="F13" s="29"/>
      <c r="G13" s="41">
        <f t="shared" si="1"/>
        <v>2.0377526499346432E-2</v>
      </c>
      <c r="H13" s="10">
        <f t="shared" ref="H13" si="4">+E13/D13-1</f>
        <v>-4.446669612839349E-2</v>
      </c>
      <c r="R13" s="53"/>
      <c r="S13" s="50"/>
      <c r="T13" s="50"/>
      <c r="U13" s="50"/>
    </row>
    <row r="14" spans="1:22" ht="15" customHeight="1" x14ac:dyDescent="0.25">
      <c r="A14" s="3"/>
      <c r="B14" s="14" t="s">
        <v>7</v>
      </c>
      <c r="C14" s="24">
        <v>10434</v>
      </c>
      <c r="D14" s="51">
        <v>10909</v>
      </c>
      <c r="E14" s="27">
        <v>10142</v>
      </c>
      <c r="F14" s="2"/>
      <c r="G14" s="44">
        <f t="shared" si="1"/>
        <v>4.5524247651907324E-2</v>
      </c>
      <c r="H14" s="35">
        <f t="shared" si="2"/>
        <v>-7.0308919240993695E-2</v>
      </c>
    </row>
    <row r="15" spans="1:22" ht="15" customHeight="1" x14ac:dyDescent="0.25">
      <c r="A15" s="3"/>
      <c r="B15" s="39" t="s">
        <v>8</v>
      </c>
      <c r="C15" s="17">
        <f>C13+C14</f>
        <v>185627</v>
      </c>
      <c r="D15" s="9">
        <f t="shared" ref="D15:E15" si="5">D13+D14</f>
        <v>189672</v>
      </c>
      <c r="E15" s="30">
        <f t="shared" si="5"/>
        <v>180956</v>
      </c>
      <c r="F15" s="31"/>
      <c r="G15" s="42">
        <f t="shared" si="1"/>
        <v>2.1791011005942051E-2</v>
      </c>
      <c r="H15" s="19">
        <f t="shared" si="2"/>
        <v>-4.5953013623518446E-2</v>
      </c>
      <c r="I15" s="7"/>
      <c r="R15" s="48" t="s">
        <v>37</v>
      </c>
      <c r="S15" s="49">
        <v>43405</v>
      </c>
      <c r="T15" s="49">
        <v>43435</v>
      </c>
      <c r="U15" s="49">
        <v>43466</v>
      </c>
    </row>
    <row r="16" spans="1:22" ht="15" customHeight="1" x14ac:dyDescent="0.25">
      <c r="B16" s="5"/>
      <c r="C16" s="36"/>
      <c r="D16" s="36"/>
      <c r="E16" s="37"/>
      <c r="F16" s="37"/>
      <c r="G16" s="37"/>
      <c r="H16" s="36"/>
      <c r="R16" s="46" t="s">
        <v>15</v>
      </c>
      <c r="S16" s="50">
        <v>3487</v>
      </c>
      <c r="T16" s="50">
        <v>2944</v>
      </c>
      <c r="U16" s="50">
        <v>2041</v>
      </c>
      <c r="V16" s="51">
        <f>SUM(S16:U16)</f>
        <v>8472</v>
      </c>
    </row>
    <row r="17" spans="18:22" ht="15" customHeight="1" x14ac:dyDescent="0.25">
      <c r="R17" s="46" t="s">
        <v>16</v>
      </c>
      <c r="S17" s="50">
        <v>10583</v>
      </c>
      <c r="T17" s="50">
        <v>8181</v>
      </c>
      <c r="U17" s="50">
        <v>5863</v>
      </c>
      <c r="V17" s="51">
        <f t="shared" ref="V17:V26" si="6">SUM(S17:U17)</f>
        <v>24627</v>
      </c>
    </row>
    <row r="18" spans="18:22" ht="15" customHeight="1" x14ac:dyDescent="0.25">
      <c r="R18" s="46" t="s">
        <v>17</v>
      </c>
      <c r="S18" s="50">
        <v>7813</v>
      </c>
      <c r="T18" s="50">
        <v>6601</v>
      </c>
      <c r="U18" s="50">
        <v>4681</v>
      </c>
      <c r="V18" s="51">
        <f t="shared" si="6"/>
        <v>19095</v>
      </c>
    </row>
    <row r="19" spans="18:22" ht="15" customHeight="1" x14ac:dyDescent="0.25">
      <c r="R19" s="46" t="s">
        <v>18</v>
      </c>
      <c r="S19" s="50">
        <v>7163</v>
      </c>
      <c r="T19" s="50">
        <v>5949</v>
      </c>
      <c r="U19" s="50">
        <v>4063</v>
      </c>
      <c r="V19" s="51">
        <f t="shared" si="6"/>
        <v>17175</v>
      </c>
    </row>
    <row r="20" spans="18:22" ht="15" customHeight="1" x14ac:dyDescent="0.25">
      <c r="R20" s="46" t="s">
        <v>19</v>
      </c>
      <c r="S20" s="50">
        <v>8155</v>
      </c>
      <c r="T20" s="50">
        <v>6408</v>
      </c>
      <c r="U20" s="50">
        <v>4350</v>
      </c>
      <c r="V20" s="51">
        <f t="shared" si="6"/>
        <v>18913</v>
      </c>
    </row>
    <row r="21" spans="18:22" ht="15" customHeight="1" x14ac:dyDescent="0.25">
      <c r="R21" s="46" t="s">
        <v>20</v>
      </c>
      <c r="S21" s="50">
        <v>8686</v>
      </c>
      <c r="T21" s="50">
        <v>7092</v>
      </c>
      <c r="U21" s="50">
        <v>5228</v>
      </c>
      <c r="V21" s="51">
        <f t="shared" si="6"/>
        <v>21006</v>
      </c>
    </row>
    <row r="22" spans="18:22" ht="15" customHeight="1" x14ac:dyDescent="0.25">
      <c r="R22" s="46" t="s">
        <v>21</v>
      </c>
      <c r="S22" s="50">
        <v>7092</v>
      </c>
      <c r="T22" s="50">
        <v>5756</v>
      </c>
      <c r="U22" s="50">
        <v>4641</v>
      </c>
      <c r="V22" s="51">
        <f t="shared" si="6"/>
        <v>17489</v>
      </c>
    </row>
    <row r="23" spans="18:22" ht="15" customHeight="1" x14ac:dyDescent="0.25">
      <c r="R23" s="46" t="s">
        <v>22</v>
      </c>
      <c r="S23" s="50">
        <v>12415</v>
      </c>
      <c r="T23" s="50">
        <v>10339</v>
      </c>
      <c r="U23" s="50">
        <v>7588</v>
      </c>
      <c r="V23" s="51">
        <f t="shared" si="6"/>
        <v>30342</v>
      </c>
    </row>
    <row r="24" spans="18:22" ht="15" customHeight="1" x14ac:dyDescent="0.25">
      <c r="R24" s="46" t="s">
        <v>23</v>
      </c>
      <c r="S24" s="50">
        <v>8812</v>
      </c>
      <c r="T24" s="50">
        <v>7454</v>
      </c>
      <c r="U24" s="50">
        <v>5378</v>
      </c>
      <c r="V24" s="51">
        <f t="shared" si="6"/>
        <v>21644</v>
      </c>
    </row>
    <row r="25" spans="18:22" ht="15" customHeight="1" x14ac:dyDescent="0.25">
      <c r="R25" s="46" t="s">
        <v>24</v>
      </c>
      <c r="S25" s="50">
        <v>4619</v>
      </c>
      <c r="T25" s="50">
        <v>3688</v>
      </c>
      <c r="U25" s="50">
        <v>2602</v>
      </c>
      <c r="V25" s="51">
        <f t="shared" si="6"/>
        <v>10909</v>
      </c>
    </row>
    <row r="26" spans="18:22" ht="15" customHeight="1" x14ac:dyDescent="0.25">
      <c r="R26" s="52" t="s">
        <v>36</v>
      </c>
      <c r="S26" s="50">
        <v>78825</v>
      </c>
      <c r="T26" s="50">
        <v>64412</v>
      </c>
      <c r="U26" s="50">
        <v>46435</v>
      </c>
      <c r="V26" s="51">
        <f t="shared" si="6"/>
        <v>189672</v>
      </c>
    </row>
    <row r="27" spans="18:22" ht="15" customHeight="1" x14ac:dyDescent="0.25"/>
    <row r="28" spans="18:22" ht="15" customHeight="1" x14ac:dyDescent="0.25"/>
    <row r="29" spans="18:22" ht="15" customHeight="1" x14ac:dyDescent="0.25">
      <c r="R29" s="48" t="s">
        <v>38</v>
      </c>
      <c r="S29" s="49">
        <v>43040</v>
      </c>
      <c r="T29" s="49">
        <v>43070</v>
      </c>
      <c r="U29" s="49">
        <v>43101</v>
      </c>
    </row>
    <row r="30" spans="18:22" ht="15" customHeight="1" x14ac:dyDescent="0.25">
      <c r="R30" s="46" t="s">
        <v>15</v>
      </c>
      <c r="S30" s="50">
        <v>3227</v>
      </c>
      <c r="T30" s="50">
        <v>2855</v>
      </c>
      <c r="U30" s="50">
        <v>1889</v>
      </c>
      <c r="V30" s="51">
        <f>SUM(S30:U30)</f>
        <v>7971</v>
      </c>
    </row>
    <row r="31" spans="18:22" ht="15" customHeight="1" x14ac:dyDescent="0.25">
      <c r="R31" s="46" t="s">
        <v>16</v>
      </c>
      <c r="S31" s="50">
        <v>9464</v>
      </c>
      <c r="T31" s="50">
        <v>8562</v>
      </c>
      <c r="U31" s="50">
        <v>5945</v>
      </c>
      <c r="V31" s="51">
        <f t="shared" ref="V31:V40" si="7">SUM(S31:U31)</f>
        <v>23971</v>
      </c>
    </row>
    <row r="32" spans="18:22" ht="15" customHeight="1" x14ac:dyDescent="0.25">
      <c r="R32" s="46" t="s">
        <v>17</v>
      </c>
      <c r="S32" s="50">
        <v>7119</v>
      </c>
      <c r="T32" s="50">
        <v>6392</v>
      </c>
      <c r="U32" s="50">
        <v>4380</v>
      </c>
      <c r="V32" s="51">
        <f t="shared" si="7"/>
        <v>17891</v>
      </c>
    </row>
    <row r="33" spans="18:22" ht="15" customHeight="1" x14ac:dyDescent="0.25">
      <c r="R33" s="46" t="s">
        <v>18</v>
      </c>
      <c r="S33" s="50">
        <v>6623</v>
      </c>
      <c r="T33" s="50">
        <v>6129</v>
      </c>
      <c r="U33" s="50">
        <v>4253</v>
      </c>
      <c r="V33" s="51">
        <f t="shared" si="7"/>
        <v>17005</v>
      </c>
    </row>
    <row r="34" spans="18:22" ht="15" customHeight="1" x14ac:dyDescent="0.25">
      <c r="R34" s="46" t="s">
        <v>19</v>
      </c>
      <c r="S34" s="50">
        <v>7128</v>
      </c>
      <c r="T34" s="50">
        <v>6274</v>
      </c>
      <c r="U34" s="50">
        <v>4534</v>
      </c>
      <c r="V34" s="51">
        <f t="shared" si="7"/>
        <v>17936</v>
      </c>
    </row>
    <row r="35" spans="18:22" ht="15" customHeight="1" x14ac:dyDescent="0.25">
      <c r="R35" s="46" t="s">
        <v>20</v>
      </c>
      <c r="S35" s="50">
        <v>8096</v>
      </c>
      <c r="T35" s="50">
        <v>7138</v>
      </c>
      <c r="U35" s="50">
        <v>5448</v>
      </c>
      <c r="V35" s="51">
        <f t="shared" si="7"/>
        <v>20682</v>
      </c>
    </row>
    <row r="36" spans="18:22" ht="15" customHeight="1" x14ac:dyDescent="0.25">
      <c r="R36" s="46" t="s">
        <v>21</v>
      </c>
      <c r="S36" s="50">
        <v>6671</v>
      </c>
      <c r="T36" s="50">
        <v>6287</v>
      </c>
      <c r="U36" s="50">
        <v>4725</v>
      </c>
      <c r="V36" s="51">
        <f t="shared" si="7"/>
        <v>17683</v>
      </c>
    </row>
    <row r="37" spans="18:22" ht="15" customHeight="1" x14ac:dyDescent="0.25">
      <c r="R37" s="46" t="s">
        <v>22</v>
      </c>
      <c r="S37" s="50">
        <v>11843</v>
      </c>
      <c r="T37" s="50">
        <v>10753</v>
      </c>
      <c r="U37" s="50">
        <v>7754</v>
      </c>
      <c r="V37" s="51">
        <f t="shared" si="7"/>
        <v>30350</v>
      </c>
    </row>
    <row r="38" spans="18:22" ht="15" customHeight="1" x14ac:dyDescent="0.25">
      <c r="R38" s="46" t="s">
        <v>23</v>
      </c>
      <c r="S38" s="50">
        <v>8680</v>
      </c>
      <c r="T38" s="50">
        <v>7662</v>
      </c>
      <c r="U38" s="50">
        <v>5362</v>
      </c>
      <c r="V38" s="51">
        <f t="shared" si="7"/>
        <v>21704</v>
      </c>
    </row>
    <row r="39" spans="18:22" ht="15" customHeight="1" x14ac:dyDescent="0.25">
      <c r="R39" s="46" t="s">
        <v>24</v>
      </c>
      <c r="S39" s="50">
        <v>4059</v>
      </c>
      <c r="T39" s="50">
        <v>3881</v>
      </c>
      <c r="U39" s="50">
        <v>2494</v>
      </c>
      <c r="V39" s="51">
        <f t="shared" si="7"/>
        <v>10434</v>
      </c>
    </row>
    <row r="40" spans="18:22" ht="15" customHeight="1" x14ac:dyDescent="0.25">
      <c r="R40" s="52" t="s">
        <v>36</v>
      </c>
      <c r="S40" s="50">
        <v>72910</v>
      </c>
      <c r="T40" s="50">
        <v>65933</v>
      </c>
      <c r="U40" s="50">
        <v>46784</v>
      </c>
      <c r="V40" s="51">
        <f t="shared" si="7"/>
        <v>185627</v>
      </c>
    </row>
  </sheetData>
  <mergeCells count="2">
    <mergeCell ref="C2:E2"/>
    <mergeCell ref="G2:H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5"/>
  <sheetViews>
    <sheetView workbookViewId="0">
      <selection activeCell="E14" sqref="E14"/>
    </sheetView>
  </sheetViews>
  <sheetFormatPr defaultRowHeight="15" x14ac:dyDescent="0.25"/>
  <cols>
    <col min="2" max="2" width="40" customWidth="1"/>
  </cols>
  <sheetData>
    <row r="2" spans="2:5" x14ac:dyDescent="0.25">
      <c r="C2" s="45" t="s">
        <v>14</v>
      </c>
      <c r="D2" s="45" t="s">
        <v>14</v>
      </c>
      <c r="E2" s="45" t="s">
        <v>14</v>
      </c>
    </row>
    <row r="3" spans="2:5" x14ac:dyDescent="0.25">
      <c r="C3" s="45" t="s">
        <v>29</v>
      </c>
      <c r="D3" s="45" t="s">
        <v>30</v>
      </c>
      <c r="E3" s="45" t="s">
        <v>31</v>
      </c>
    </row>
    <row r="4" spans="2:5" ht="15" customHeight="1" x14ac:dyDescent="0.25">
      <c r="B4" s="46" t="s">
        <v>15</v>
      </c>
      <c r="C4">
        <v>8431</v>
      </c>
      <c r="D4">
        <v>8973</v>
      </c>
      <c r="E4">
        <v>8623</v>
      </c>
    </row>
    <row r="5" spans="2:5" ht="15" customHeight="1" x14ac:dyDescent="0.25">
      <c r="B5" s="46" t="s">
        <v>16</v>
      </c>
      <c r="C5">
        <v>25832</v>
      </c>
      <c r="D5">
        <v>27113</v>
      </c>
      <c r="E5">
        <v>25309</v>
      </c>
    </row>
    <row r="6" spans="2:5" ht="15" customHeight="1" x14ac:dyDescent="0.25">
      <c r="B6" s="46" t="s">
        <v>17</v>
      </c>
      <c r="C6">
        <v>19219</v>
      </c>
      <c r="D6">
        <v>20439</v>
      </c>
      <c r="E6">
        <v>19497</v>
      </c>
    </row>
    <row r="7" spans="2:5" ht="15" customHeight="1" x14ac:dyDescent="0.25">
      <c r="B7" s="46" t="s">
        <v>18</v>
      </c>
      <c r="C7">
        <v>18178</v>
      </c>
      <c r="D7">
        <v>18906</v>
      </c>
      <c r="E7">
        <v>17491</v>
      </c>
    </row>
    <row r="8" spans="2:5" ht="15" customHeight="1" x14ac:dyDescent="0.25">
      <c r="B8" s="46" t="s">
        <v>19</v>
      </c>
      <c r="C8">
        <v>19155</v>
      </c>
      <c r="D8">
        <v>20371</v>
      </c>
      <c r="E8">
        <v>19099</v>
      </c>
    </row>
    <row r="9" spans="2:5" ht="15" customHeight="1" x14ac:dyDescent="0.25">
      <c r="B9" s="46" t="s">
        <v>20</v>
      </c>
      <c r="C9">
        <v>22207</v>
      </c>
      <c r="D9">
        <v>22574</v>
      </c>
      <c r="E9">
        <v>22018</v>
      </c>
    </row>
    <row r="10" spans="2:5" ht="15" customHeight="1" x14ac:dyDescent="0.25">
      <c r="B10" s="46" t="s">
        <v>21</v>
      </c>
      <c r="C10">
        <v>18627</v>
      </c>
      <c r="D10">
        <v>18755</v>
      </c>
      <c r="E10">
        <v>18543</v>
      </c>
    </row>
    <row r="11" spans="2:5" ht="15" customHeight="1" x14ac:dyDescent="0.25">
      <c r="B11" s="46" t="s">
        <v>22</v>
      </c>
      <c r="C11">
        <v>32625</v>
      </c>
      <c r="D11">
        <v>32801</v>
      </c>
      <c r="E11">
        <v>32195</v>
      </c>
    </row>
    <row r="12" spans="2:5" ht="15" customHeight="1" x14ac:dyDescent="0.25">
      <c r="B12" s="46" t="s">
        <v>23</v>
      </c>
      <c r="C12">
        <v>23564</v>
      </c>
      <c r="D12">
        <v>23642</v>
      </c>
      <c r="E12">
        <v>22538</v>
      </c>
    </row>
    <row r="13" spans="2:5" ht="15" customHeight="1" x14ac:dyDescent="0.25">
      <c r="B13" s="46" t="s">
        <v>25</v>
      </c>
      <c r="C13">
        <f t="shared" ref="C13:E13" si="0">SUM(C4:C12)</f>
        <v>187838</v>
      </c>
      <c r="D13">
        <f t="shared" si="0"/>
        <v>193574</v>
      </c>
      <c r="E13">
        <f t="shared" si="0"/>
        <v>185313</v>
      </c>
    </row>
    <row r="14" spans="2:5" ht="15" customHeight="1" x14ac:dyDescent="0.25">
      <c r="B14" s="46" t="s">
        <v>24</v>
      </c>
      <c r="C14">
        <v>11321</v>
      </c>
      <c r="D14">
        <v>11668</v>
      </c>
      <c r="E14">
        <v>10994</v>
      </c>
    </row>
    <row r="15" spans="2:5" x14ac:dyDescent="0.25">
      <c r="B15" s="47" t="s">
        <v>26</v>
      </c>
      <c r="C15">
        <f>+C14+C13</f>
        <v>199159</v>
      </c>
      <c r="D15">
        <f t="shared" ref="D15:E15" si="1">+D13+D14</f>
        <v>205242</v>
      </c>
      <c r="E15">
        <f t="shared" si="1"/>
        <v>196307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cotto_000</cp:lastModifiedBy>
  <cp:lastPrinted>2020-02-05T12:27:59Z</cp:lastPrinted>
  <dcterms:created xsi:type="dcterms:W3CDTF">2017-05-06T10:15:04Z</dcterms:created>
  <dcterms:modified xsi:type="dcterms:W3CDTF">2020-03-09T09:46:49Z</dcterms:modified>
</cp:coreProperties>
</file>