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Acadametrics\FTHPI\E&amp;W HPI\"/>
    </mc:Choice>
  </mc:AlternateContent>
  <xr:revisionPtr revIDLastSave="0" documentId="13_ncr:1_{C5E43899-FC48-4FF3-A3E3-09606A2422FB}" xr6:coauthVersionLast="45" xr6:coauthVersionMax="45" xr10:uidLastSave="{00000000-0000-0000-0000-000000000000}"/>
  <bookViews>
    <workbookView xWindow="1080" yWindow="1110" windowWidth="16890" windowHeight="9600" xr2:uid="{00000000-000D-0000-FFFF-FFFF00000000}"/>
  </bookViews>
  <sheets>
    <sheet name="Chart1" sheetId="7" r:id="rId1"/>
    <sheet name="Sheet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9" i="2" l="1"/>
  <c r="G39" i="2"/>
  <c r="P18" i="2" l="1"/>
  <c r="O18" i="2"/>
  <c r="N18" i="2"/>
  <c r="M18" i="2"/>
  <c r="L18" i="2"/>
  <c r="K18" i="2"/>
  <c r="J18" i="2"/>
  <c r="I18" i="2"/>
  <c r="H18" i="2"/>
  <c r="G18" i="2"/>
  <c r="F18" i="2"/>
  <c r="H49" i="2" l="1"/>
  <c r="H48" i="2"/>
  <c r="H47" i="2"/>
  <c r="H46" i="2"/>
  <c r="H45" i="2"/>
  <c r="H44" i="2"/>
  <c r="H43" i="2"/>
  <c r="H42" i="2"/>
  <c r="H41" i="2"/>
  <c r="H40" i="2"/>
  <c r="G49" i="2"/>
  <c r="G48" i="2"/>
  <c r="G47" i="2"/>
  <c r="G46" i="2"/>
  <c r="G45" i="2"/>
  <c r="G44" i="2"/>
  <c r="G43" i="2"/>
  <c r="G42" i="2"/>
  <c r="G41" i="2"/>
  <c r="G40" i="2"/>
  <c r="T49" i="2"/>
  <c r="V49" i="2" s="1"/>
  <c r="T48" i="2"/>
  <c r="V48" i="2" s="1"/>
  <c r="T47" i="2"/>
  <c r="V47" i="2" s="1"/>
  <c r="T46" i="2"/>
  <c r="V46" i="2" s="1"/>
  <c r="T45" i="2"/>
  <c r="T44" i="2"/>
  <c r="T43" i="2"/>
  <c r="T42" i="2"/>
  <c r="T41" i="2"/>
  <c r="T40" i="2"/>
  <c r="T39" i="2"/>
  <c r="V39" i="2" s="1"/>
  <c r="S49" i="2"/>
  <c r="S48" i="2"/>
  <c r="S47" i="2"/>
  <c r="Y47" i="2" s="1"/>
  <c r="Z47" i="2" s="1"/>
  <c r="G60" i="2" s="1"/>
  <c r="S46" i="2"/>
  <c r="Y46" i="2" s="1"/>
  <c r="Z46" i="2" s="1"/>
  <c r="G59" i="2" s="1"/>
  <c r="S45" i="2"/>
  <c r="S44" i="2"/>
  <c r="S43" i="2"/>
  <c r="S42" i="2"/>
  <c r="S41" i="2"/>
  <c r="S40" i="2"/>
  <c r="S39" i="2"/>
  <c r="Y39" i="2" s="1"/>
  <c r="Z39" i="2" s="1"/>
  <c r="G52" i="2" s="1"/>
  <c r="Y45" i="2" l="1"/>
  <c r="Z45" i="2" s="1"/>
  <c r="G58" i="2" s="1"/>
  <c r="Y48" i="2"/>
  <c r="Z48" i="2" s="1"/>
  <c r="G61" i="2" s="1"/>
  <c r="Y49" i="2"/>
  <c r="Z49" i="2" s="1"/>
  <c r="G62" i="2" s="1"/>
  <c r="V41" i="2"/>
  <c r="W41" i="2" s="1"/>
  <c r="H54" i="2" s="1"/>
  <c r="Y40" i="2"/>
  <c r="Z40" i="2" s="1"/>
  <c r="G53" i="2" s="1"/>
  <c r="Y41" i="2"/>
  <c r="Z41" i="2" s="1"/>
  <c r="G54" i="2" s="1"/>
  <c r="Y42" i="2"/>
  <c r="Z42" i="2" s="1"/>
  <c r="G55" i="2" s="1"/>
  <c r="V43" i="2"/>
  <c r="W43" i="2" s="1"/>
  <c r="H56" i="2" s="1"/>
  <c r="V42" i="2"/>
  <c r="Y43" i="2"/>
  <c r="Z43" i="2" s="1"/>
  <c r="G56" i="2" s="1"/>
  <c r="V44" i="2"/>
  <c r="W44" i="2" s="1"/>
  <c r="H57" i="2" s="1"/>
  <c r="V40" i="2"/>
  <c r="W40" i="2" s="1"/>
  <c r="H53" i="2" s="1"/>
  <c r="Y44" i="2"/>
  <c r="Z44" i="2" s="1"/>
  <c r="G57" i="2" s="1"/>
  <c r="V45" i="2"/>
  <c r="W49" i="2"/>
  <c r="H62" i="2" s="1"/>
  <c r="W47" i="2"/>
  <c r="H60" i="2" s="1"/>
  <c r="W39" i="2"/>
  <c r="H52" i="2" s="1"/>
  <c r="W48" i="2"/>
  <c r="H61" i="2" s="1"/>
  <c r="W45" i="2"/>
  <c r="H58" i="2" s="1"/>
  <c r="W46" i="2"/>
  <c r="H59" i="2" s="1"/>
  <c r="W42" i="2"/>
  <c r="H55" i="2" s="1"/>
</calcChain>
</file>

<file path=xl/sharedStrings.xml><?xml version="1.0" encoding="utf-8"?>
<sst xmlns="http://schemas.openxmlformats.org/spreadsheetml/2006/main" count="92" uniqueCount="22">
  <si>
    <t>Wales</t>
  </si>
  <si>
    <t>Change</t>
  </si>
  <si>
    <t>% Change</t>
  </si>
  <si>
    <t>Mid-point month, but not averaged</t>
  </si>
  <si>
    <t>LAST</t>
  </si>
  <si>
    <t>THIS</t>
  </si>
  <si>
    <t>This month</t>
  </si>
  <si>
    <t>Yorks &amp; Humber</t>
  </si>
  <si>
    <t>North West</t>
  </si>
  <si>
    <t>East Midlands</t>
  </si>
  <si>
    <t>West Midlands</t>
  </si>
  <si>
    <t>South West</t>
  </si>
  <si>
    <t>Greater London</t>
  </si>
  <si>
    <t>South East</t>
  </si>
  <si>
    <t>Last month</t>
  </si>
  <si>
    <t>This</t>
  </si>
  <si>
    <t>Last</t>
  </si>
  <si>
    <t>North East</t>
  </si>
  <si>
    <t>East of England</t>
  </si>
  <si>
    <t>ENGLAND &amp; WALES</t>
  </si>
  <si>
    <t>LAST - 1 Yr</t>
  </si>
  <si>
    <t>THIS - 1 Yr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</si>
</sst>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.0"/>
    <numFmt numFmtId="165" formatCode="0.0%"/>
    <numFmt numFmtId="166" formatCode="_-* #,##0_-;\-* #,##0_-;_-* &quot;-&quot;??_-;_-@_-"/>
  </numFmts>
  <fonts count="8" x14ac:knownFonts="1">
    <font>
      <sz val="10"/>
      <name val="Arial"/>
    </font>
    <font>
      <sz val="10"/>
      <name val="Arial"/>
      <family val="2"/>
    </font>
    <font>
      <sz val="11"/>
      <name val="Verdana"/>
      <family val="2"/>
    </font>
    <font>
      <b/>
      <sz val="11"/>
      <name val="Verdana"/>
      <family val="2"/>
    </font>
    <font>
      <b/>
      <u/>
      <sz val="11"/>
      <name val="Verdana"/>
      <family val="2"/>
    </font>
    <font>
      <sz val="10"/>
      <name val="Verdana"/>
      <family val="2"/>
    </font>
    <font>
      <u/>
      <sz val="11"/>
      <color indexed="12"/>
      <name val="Verdana"/>
      <family val="2"/>
    </font>
    <font>
      <u/>
      <sz val="10"/>
      <color theme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1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165" fontId="2" fillId="0" borderId="0" xfId="3" applyNumberFormat="1" applyFont="1"/>
    <xf numFmtId="164" fontId="2" fillId="0" borderId="0" xfId="0" applyNumberFormat="1" applyFont="1"/>
    <xf numFmtId="0" fontId="6" fillId="0" borderId="0" xfId="2" applyFont="1" applyAlignment="1" applyProtection="1"/>
    <xf numFmtId="17" fontId="2" fillId="0" borderId="0" xfId="0" applyNumberFormat="1" applyFont="1" applyAlignment="1">
      <alignment horizontal="center"/>
    </xf>
    <xf numFmtId="43" fontId="2" fillId="0" borderId="0" xfId="0" applyNumberFormat="1" applyFont="1"/>
    <xf numFmtId="165" fontId="2" fillId="0" borderId="0" xfId="0" applyNumberFormat="1" applyFont="1"/>
    <xf numFmtId="1" fontId="2" fillId="0" borderId="0" xfId="0" applyNumberFormat="1" applyFont="1"/>
    <xf numFmtId="166" fontId="2" fillId="0" borderId="0" xfId="1" applyNumberFormat="1" applyFont="1"/>
    <xf numFmtId="166" fontId="2" fillId="0" borderId="0" xfId="0" applyNumberFormat="1" applyFont="1"/>
  </cellXfs>
  <cellStyles count="4">
    <cellStyle name="Comma" xfId="1" builtinId="3"/>
    <cellStyle name="Hyperlink" xfId="2" builtinId="8"/>
    <cellStyle name="Normal" xfId="0" builtinId="0"/>
    <cellStyle name="Percent" xfId="3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FFFF91"/>
      <rgbColor rgb="000000FF"/>
      <rgbColor rgb="00FFFF27"/>
      <rgbColor rgb="00FF63FF"/>
      <rgbColor rgb="0057FFFF"/>
      <rgbColor rgb="00800000"/>
      <rgbColor rgb="00008000"/>
      <rgbColor rgb="0099A3CD"/>
      <rgbColor rgb="00808000"/>
      <rgbColor rgb="005D1296"/>
      <rgbColor rgb="00008080"/>
      <rgbColor rgb="00C0C0C0"/>
      <rgbColor rgb="00CCCCCC"/>
      <rgbColor rgb="009999FF"/>
      <rgbColor rgb="00993366"/>
      <rgbColor rgb="00FFFFCC"/>
      <rgbColor rgb="00CCFFFF"/>
      <rgbColor rgb="00660066"/>
      <rgbColor rgb="00FF8080"/>
      <rgbColor rgb="000066CC"/>
      <rgbColor rgb="00767676"/>
      <rgbColor rgb="00FFFF99"/>
      <rgbColor rgb="00CCFFCC"/>
      <rgbColor rgb="00CCCCFF"/>
      <rgbColor rgb="0000FFFF"/>
      <rgbColor rgb="00800080"/>
      <rgbColor rgb="00800000"/>
      <rgbColor rgb="00008080"/>
      <rgbColor rgb="000000FF"/>
      <rgbColor rgb="0085E8FF"/>
      <rgbColor rgb="00EED98A"/>
      <rgbColor rgb="00FEAB72"/>
      <rgbColor rgb="00FEB98A"/>
      <rgbColor rgb="00FEC8A5"/>
      <rgbColor rgb="00FF99CC"/>
      <rgbColor rgb="00CC99FF"/>
      <rgbColor rgb="00FEC29A"/>
      <rgbColor rgb="006413A1"/>
      <rgbColor rgb="005D1296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8888B8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/>
              <a:t>Average Annual Change Over Last Three Months</a:t>
            </a:r>
          </a:p>
        </c:rich>
      </c:tx>
      <c:layout>
        <c:manualLayout>
          <c:xMode val="edge"/>
          <c:yMode val="edge"/>
          <c:x val="0.28199316155107251"/>
          <c:y val="2.5000302635126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705660244481825"/>
          <c:y val="0.11190359329535245"/>
          <c:w val="0.74036767075942123"/>
          <c:h val="0.79736839186624819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Sheet2!$E$16</c:f>
              <c:strCache>
                <c:ptCount val="1"/>
                <c:pt idx="0">
                  <c:v>Last month</c:v>
                </c:pt>
              </c:strCache>
            </c:strRef>
          </c:tx>
          <c:spPr>
            <a:solidFill>
              <a:srgbClr val="9BBB5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Sheet2!$F$14:$P$14</c:f>
              <c:strCache>
                <c:ptCount val="11"/>
                <c:pt idx="0">
                  <c:v>East of England</c:v>
                </c:pt>
                <c:pt idx="1">
                  <c:v>West Midlands</c:v>
                </c:pt>
                <c:pt idx="2">
                  <c:v>South East</c:v>
                </c:pt>
                <c:pt idx="3">
                  <c:v>ENGLAND &amp; WALES</c:v>
                </c:pt>
                <c:pt idx="4">
                  <c:v>South West</c:v>
                </c:pt>
                <c:pt idx="5">
                  <c:v>North East</c:v>
                </c:pt>
                <c:pt idx="6">
                  <c:v>East Midlands</c:v>
                </c:pt>
                <c:pt idx="7">
                  <c:v>North West</c:v>
                </c:pt>
                <c:pt idx="8">
                  <c:v>Yorks &amp; Humber</c:v>
                </c:pt>
                <c:pt idx="9">
                  <c:v>Greater London</c:v>
                </c:pt>
                <c:pt idx="10">
                  <c:v>Wales</c:v>
                </c:pt>
              </c:strCache>
            </c:strRef>
          </c:cat>
          <c:val>
            <c:numRef>
              <c:f>Sheet2!$F$16:$P$16</c:f>
              <c:numCache>
                <c:formatCode>0.0%</c:formatCode>
                <c:ptCount val="11"/>
                <c:pt idx="0">
                  <c:v>-1.3176634598683012E-2</c:v>
                </c:pt>
                <c:pt idx="1">
                  <c:v>2.7566131655831845E-3</c:v>
                </c:pt>
                <c:pt idx="2">
                  <c:v>2.0936444657915628E-3</c:v>
                </c:pt>
                <c:pt idx="3">
                  <c:v>8.847762626412398E-3</c:v>
                </c:pt>
                <c:pt idx="4">
                  <c:v>5.9768406580609917E-3</c:v>
                </c:pt>
                <c:pt idx="5">
                  <c:v>2.071142042165269E-2</c:v>
                </c:pt>
                <c:pt idx="6">
                  <c:v>1.0026550473654319E-2</c:v>
                </c:pt>
                <c:pt idx="7">
                  <c:v>1.5967694941339323E-2</c:v>
                </c:pt>
                <c:pt idx="8">
                  <c:v>2.4450671813772012E-2</c:v>
                </c:pt>
                <c:pt idx="9">
                  <c:v>1.896880423829372E-2</c:v>
                </c:pt>
                <c:pt idx="10">
                  <c:v>3.4670049466286948E-2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65-48C4-B40E-CA73D2E45EEE}"/>
            </c:ext>
          </c:extLst>
        </c:ser>
        <c:ser>
          <c:idx val="0"/>
          <c:order val="1"/>
          <c:tx>
            <c:strRef>
              <c:f>Sheet2!$E$15</c:f>
              <c:strCache>
                <c:ptCount val="1"/>
                <c:pt idx="0">
                  <c:v>This month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Sheet2!$F$14:$P$14</c:f>
              <c:strCache>
                <c:ptCount val="11"/>
                <c:pt idx="0">
                  <c:v>East of England</c:v>
                </c:pt>
                <c:pt idx="1">
                  <c:v>West Midlands</c:v>
                </c:pt>
                <c:pt idx="2">
                  <c:v>South East</c:v>
                </c:pt>
                <c:pt idx="3">
                  <c:v>ENGLAND &amp; WALES</c:v>
                </c:pt>
                <c:pt idx="4">
                  <c:v>South West</c:v>
                </c:pt>
                <c:pt idx="5">
                  <c:v>North East</c:v>
                </c:pt>
                <c:pt idx="6">
                  <c:v>East Midlands</c:v>
                </c:pt>
                <c:pt idx="7">
                  <c:v>North West</c:v>
                </c:pt>
                <c:pt idx="8">
                  <c:v>Yorks &amp; Humber</c:v>
                </c:pt>
                <c:pt idx="9">
                  <c:v>Greater London</c:v>
                </c:pt>
                <c:pt idx="10">
                  <c:v>Wales</c:v>
                </c:pt>
              </c:strCache>
            </c:strRef>
          </c:cat>
          <c:val>
            <c:numRef>
              <c:f>Sheet2!$F$15:$P$15</c:f>
              <c:numCache>
                <c:formatCode>0.0%</c:formatCode>
                <c:ptCount val="11"/>
                <c:pt idx="0">
                  <c:v>-2.0749758099769599E-2</c:v>
                </c:pt>
                <c:pt idx="1">
                  <c:v>-7.1759263320443512E-3</c:v>
                </c:pt>
                <c:pt idx="2">
                  <c:v>-9.2676573649045941E-5</c:v>
                </c:pt>
                <c:pt idx="3">
                  <c:v>8.9968135142475085E-3</c:v>
                </c:pt>
                <c:pt idx="4">
                  <c:v>9.3408883893739345E-3</c:v>
                </c:pt>
                <c:pt idx="5">
                  <c:v>1.0308605666846285E-2</c:v>
                </c:pt>
                <c:pt idx="6">
                  <c:v>1.1984222147147609E-2</c:v>
                </c:pt>
                <c:pt idx="7">
                  <c:v>2.0593866756398814E-2</c:v>
                </c:pt>
                <c:pt idx="8">
                  <c:v>2.328377464425577E-2</c:v>
                </c:pt>
                <c:pt idx="9">
                  <c:v>2.7738333515173966E-2</c:v>
                </c:pt>
                <c:pt idx="10">
                  <c:v>3.2374652061020658E-2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765-48C4-B40E-CA73D2E45E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9"/>
        <c:overlap val="-48"/>
        <c:axId val="81123200"/>
        <c:axId val="81126144"/>
      </c:barChart>
      <c:catAx>
        <c:axId val="8112320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12700">
            <a:solidFill>
              <a:srgbClr val="969696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1126144"/>
        <c:crosses val="autoZero"/>
        <c:auto val="1"/>
        <c:lblAlgn val="ctr"/>
        <c:lblOffset val="20"/>
        <c:noMultiLvlLbl val="0"/>
      </c:catAx>
      <c:valAx>
        <c:axId val="81126144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.0%" sourceLinked="1"/>
        <c:majorTickMark val="out"/>
        <c:minorTickMark val="none"/>
        <c:tickLblPos val="nextTo"/>
        <c:spPr>
          <a:ln w="12700">
            <a:solidFill>
              <a:srgbClr val="969696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1123200"/>
        <c:crosses val="autoZero"/>
        <c:crossBetween val="between"/>
      </c:valAx>
      <c:spPr>
        <a:solidFill>
          <a:srgbClr val="FFFFFF"/>
        </a:solidFill>
        <a:ln w="3175">
          <a:noFill/>
          <a:prstDash val="solid"/>
        </a:ln>
      </c:spPr>
    </c:plotArea>
    <c:legend>
      <c:legendPos val="r"/>
      <c:layout>
        <c:manualLayout>
          <c:xMode val="edge"/>
          <c:yMode val="edge"/>
          <c:x val="0.88799235110747377"/>
          <c:y val="0.48847070216851951"/>
          <c:w val="0.10797185165174228"/>
          <c:h val="0.10482202303328489"/>
        </c:manualLayout>
      </c:layout>
      <c:overlay val="0"/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244" l="0.70000000000000062" r="0.70000000000000062" t="0.75000000000000244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457200</xdr:colOff>
      <xdr:row>7</xdr:row>
      <xdr:rowOff>57150</xdr:rowOff>
    </xdr:from>
    <xdr:to>
      <xdr:col>20</xdr:col>
      <xdr:colOff>142875</xdr:colOff>
      <xdr:row>35</xdr:row>
      <xdr:rowOff>66675</xdr:rowOff>
    </xdr:to>
    <xdr:graphicFrame macro="">
      <xdr:nvGraphicFramePr>
        <xdr:cNvPr id="3311" name="Chart 1">
          <a:extLst>
            <a:ext uri="{FF2B5EF4-FFF2-40B4-BE49-F238E27FC236}">
              <a16:creationId xmlns:a16="http://schemas.microsoft.com/office/drawing/2014/main" id="{00000000-0008-0000-0000-0000EF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"/>
  <sheetViews>
    <sheetView showGridLines="0" tabSelected="1" zoomScale="80" zoomScaleNormal="80" workbookViewId="0"/>
  </sheetViews>
  <sheetFormatPr defaultRowHeight="12.75" x14ac:dyDescent="0.2"/>
  <sheetData/>
  <phoneticPr fontId="0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Z62"/>
  <sheetViews>
    <sheetView zoomScaleNormal="100" workbookViewId="0">
      <selection activeCell="E14" sqref="E14:P16"/>
    </sheetView>
  </sheetViews>
  <sheetFormatPr defaultColWidth="8.85546875" defaultRowHeight="12.75" x14ac:dyDescent="0.2"/>
  <cols>
    <col min="1" max="1" width="14.85546875" style="4" bestFit="1" customWidth="1"/>
    <col min="2" max="2" width="9.5703125" style="4" bestFit="1" customWidth="1"/>
    <col min="3" max="4" width="8.85546875" style="4"/>
    <col min="5" max="5" width="20.85546875" style="4" customWidth="1"/>
    <col min="6" max="6" width="11.5703125" style="4" bestFit="1" customWidth="1"/>
    <col min="7" max="7" width="15" style="4" customWidth="1"/>
    <col min="8" max="8" width="13.85546875" style="4" customWidth="1"/>
    <col min="9" max="18" width="11.5703125" style="4" bestFit="1" customWidth="1"/>
    <col min="19" max="19" width="14.140625" style="4" customWidth="1"/>
    <col min="20" max="20" width="15.5703125" style="4" customWidth="1"/>
    <col min="21" max="21" width="11.5703125" style="4" bestFit="1" customWidth="1"/>
    <col min="22" max="22" width="15.28515625" style="4" customWidth="1"/>
    <col min="23" max="24" width="8.85546875" style="4"/>
    <col min="25" max="25" width="9.7109375" style="4" bestFit="1" customWidth="1"/>
    <col min="26" max="16384" width="8.85546875" style="4"/>
  </cols>
  <sheetData>
    <row r="1" spans="1:26" ht="14.25" x14ac:dyDescent="0.2">
      <c r="A1" s="1"/>
      <c r="B1" s="2" t="s">
        <v>6</v>
      </c>
      <c r="C1" s="1" t="s">
        <v>14</v>
      </c>
      <c r="D1" s="3"/>
      <c r="E1" s="1"/>
      <c r="F1" s="1"/>
      <c r="G1" s="1"/>
      <c r="H1" s="3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4.25" x14ac:dyDescent="0.2">
      <c r="A2" s="1" t="s">
        <v>18</v>
      </c>
      <c r="B2" s="5">
        <v>-2.0749758099769599E-2</v>
      </c>
      <c r="C2" s="5">
        <v>-1.3176634598683012E-2</v>
      </c>
      <c r="D2" s="1"/>
      <c r="E2" s="1"/>
      <c r="F2" s="5"/>
      <c r="G2" s="1"/>
      <c r="H2" s="1"/>
      <c r="I2" s="1"/>
      <c r="J2" s="6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4.25" x14ac:dyDescent="0.2">
      <c r="A3" s="1" t="s">
        <v>10</v>
      </c>
      <c r="B3" s="5">
        <v>-7.1759263320443512E-3</v>
      </c>
      <c r="C3" s="5">
        <v>2.7566131655831845E-3</v>
      </c>
      <c r="D3" s="1"/>
      <c r="E3" s="1"/>
      <c r="F3" s="5"/>
      <c r="G3" s="1"/>
      <c r="H3" s="1"/>
      <c r="I3" s="1"/>
      <c r="J3" s="6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4.25" x14ac:dyDescent="0.2">
      <c r="A4" s="1" t="s">
        <v>13</v>
      </c>
      <c r="B4" s="5">
        <v>-9.2676573649045941E-5</v>
      </c>
      <c r="C4" s="5">
        <v>2.0936444657915628E-3</v>
      </c>
      <c r="D4" s="1"/>
      <c r="E4" s="1"/>
      <c r="F4" s="5"/>
      <c r="G4" s="1"/>
      <c r="H4" s="1"/>
      <c r="I4" s="1"/>
      <c r="J4" s="6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4.25" x14ac:dyDescent="0.2">
      <c r="A5" s="1" t="s">
        <v>19</v>
      </c>
      <c r="B5" s="5">
        <v>8.9968135142475085E-3</v>
      </c>
      <c r="C5" s="5">
        <v>8.847762626412398E-3</v>
      </c>
      <c r="D5" s="1"/>
      <c r="E5" s="1"/>
      <c r="F5" s="5"/>
      <c r="G5" s="1"/>
      <c r="H5" s="1"/>
      <c r="I5" s="1"/>
      <c r="J5" s="6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4.25" x14ac:dyDescent="0.2">
      <c r="A6" s="1" t="s">
        <v>11</v>
      </c>
      <c r="B6" s="5">
        <v>9.3408883893739345E-3</v>
      </c>
      <c r="C6" s="5">
        <v>5.9768406580609917E-3</v>
      </c>
      <c r="D6" s="1"/>
      <c r="E6" s="1"/>
      <c r="F6" s="5"/>
      <c r="G6" s="1"/>
      <c r="H6" s="1"/>
      <c r="I6" s="1"/>
      <c r="J6" s="6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4.25" x14ac:dyDescent="0.2">
      <c r="A7" s="1" t="s">
        <v>17</v>
      </c>
      <c r="B7" s="5">
        <v>1.0308605666846285E-2</v>
      </c>
      <c r="C7" s="5">
        <v>2.071142042165269E-2</v>
      </c>
      <c r="D7" s="1"/>
      <c r="E7" s="1"/>
      <c r="F7" s="5"/>
      <c r="G7" s="1"/>
      <c r="H7" s="1"/>
      <c r="I7" s="1"/>
      <c r="J7" s="6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4.25" x14ac:dyDescent="0.2">
      <c r="A8" s="1" t="s">
        <v>9</v>
      </c>
      <c r="B8" s="5">
        <v>1.1984222147147609E-2</v>
      </c>
      <c r="C8" s="5">
        <v>1.0026550473654319E-2</v>
      </c>
      <c r="D8" s="1"/>
      <c r="E8" s="1"/>
      <c r="F8" s="5"/>
      <c r="G8" s="1"/>
      <c r="H8" s="1"/>
      <c r="I8" s="1"/>
      <c r="J8" s="6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4.25" x14ac:dyDescent="0.2">
      <c r="A9" s="1" t="s">
        <v>8</v>
      </c>
      <c r="B9" s="5">
        <v>2.0593866756398814E-2</v>
      </c>
      <c r="C9" s="5">
        <v>1.5967694941339323E-2</v>
      </c>
      <c r="D9" s="1"/>
      <c r="E9" s="1"/>
      <c r="F9" s="5"/>
      <c r="G9" s="1"/>
      <c r="H9" s="1"/>
      <c r="I9" s="1"/>
      <c r="J9" s="6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4.25" x14ac:dyDescent="0.2">
      <c r="A10" s="1" t="s">
        <v>7</v>
      </c>
      <c r="B10" s="5">
        <v>2.328377464425577E-2</v>
      </c>
      <c r="C10" s="5">
        <v>2.4450671813772012E-2</v>
      </c>
      <c r="D10" s="1"/>
      <c r="E10" s="1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4.25" x14ac:dyDescent="0.2">
      <c r="A11" s="1" t="s">
        <v>12</v>
      </c>
      <c r="B11" s="5">
        <v>2.7738333515173966E-2</v>
      </c>
      <c r="C11" s="5">
        <v>1.896880423829372E-2</v>
      </c>
      <c r="D11" s="1"/>
      <c r="E11" s="1"/>
      <c r="F11" s="5"/>
      <c r="G11" s="1"/>
      <c r="H11" s="1"/>
      <c r="I11" s="1"/>
      <c r="J11" s="6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4.25" x14ac:dyDescent="0.2">
      <c r="A12" s="1" t="s">
        <v>0</v>
      </c>
      <c r="B12" s="5">
        <v>3.2374652061020658E-2</v>
      </c>
      <c r="C12" s="5">
        <v>3.4670049466286948E-2</v>
      </c>
      <c r="D12" s="1"/>
      <c r="E12" s="1"/>
      <c r="F12" s="5"/>
      <c r="G12" s="1"/>
      <c r="H12" s="1"/>
      <c r="I12" s="1"/>
      <c r="J12" s="6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4.25" x14ac:dyDescent="0.2">
      <c r="A13" s="1"/>
      <c r="B13" s="6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4.25" x14ac:dyDescent="0.2">
      <c r="A14" s="1"/>
      <c r="B14" s="2" t="s">
        <v>2</v>
      </c>
      <c r="C14" s="1" t="s">
        <v>2</v>
      </c>
      <c r="D14" s="1"/>
      <c r="E14" s="7"/>
      <c r="F14" s="1" t="s">
        <v>18</v>
      </c>
      <c r="G14" s="1" t="s">
        <v>10</v>
      </c>
      <c r="H14" s="1" t="s">
        <v>13</v>
      </c>
      <c r="I14" s="1" t="s">
        <v>19</v>
      </c>
      <c r="J14" s="1" t="s">
        <v>11</v>
      </c>
      <c r="K14" s="1" t="s">
        <v>17</v>
      </c>
      <c r="L14" s="1" t="s">
        <v>9</v>
      </c>
      <c r="M14" s="1" t="s">
        <v>8</v>
      </c>
      <c r="N14" s="1" t="s">
        <v>7</v>
      </c>
      <c r="O14" s="1" t="s">
        <v>12</v>
      </c>
      <c r="P14" s="1" t="s">
        <v>0</v>
      </c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4.25" x14ac:dyDescent="0.2">
      <c r="A15" s="1" t="s">
        <v>17</v>
      </c>
      <c r="B15" s="5">
        <v>1.0308605666846285E-2</v>
      </c>
      <c r="C15" s="5">
        <v>2.071142042165269E-2</v>
      </c>
      <c r="D15" s="1"/>
      <c r="E15" s="1" t="s">
        <v>6</v>
      </c>
      <c r="F15" s="5">
        <v>-2.0749758099769599E-2</v>
      </c>
      <c r="G15" s="5">
        <v>-7.1759263320443512E-3</v>
      </c>
      <c r="H15" s="5">
        <v>-9.2676573649045941E-5</v>
      </c>
      <c r="I15" s="5">
        <v>8.9968135142475085E-3</v>
      </c>
      <c r="J15" s="5">
        <v>9.3408883893739345E-3</v>
      </c>
      <c r="K15" s="5">
        <v>1.0308605666846285E-2</v>
      </c>
      <c r="L15" s="5">
        <v>1.1984222147147609E-2</v>
      </c>
      <c r="M15" s="5">
        <v>2.0593866756398814E-2</v>
      </c>
      <c r="N15" s="5">
        <v>2.328377464425577E-2</v>
      </c>
      <c r="O15" s="5">
        <v>2.7738333515173966E-2</v>
      </c>
      <c r="P15" s="5">
        <v>3.2374652061020658E-2</v>
      </c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4.25" x14ac:dyDescent="0.2">
      <c r="A16" s="1" t="s">
        <v>8</v>
      </c>
      <c r="B16" s="5">
        <v>2.0593866756398814E-2</v>
      </c>
      <c r="C16" s="5">
        <v>1.5967694941339323E-2</v>
      </c>
      <c r="D16" s="1"/>
      <c r="E16" s="1" t="s">
        <v>14</v>
      </c>
      <c r="F16" s="5">
        <v>-1.3176634598683012E-2</v>
      </c>
      <c r="G16" s="5">
        <v>2.7566131655831845E-3</v>
      </c>
      <c r="H16" s="5">
        <v>2.0936444657915628E-3</v>
      </c>
      <c r="I16" s="5">
        <v>8.847762626412398E-3</v>
      </c>
      <c r="J16" s="5">
        <v>5.9768406580609917E-3</v>
      </c>
      <c r="K16" s="5">
        <v>2.071142042165269E-2</v>
      </c>
      <c r="L16" s="5">
        <v>1.0026550473654319E-2</v>
      </c>
      <c r="M16" s="5">
        <v>1.5967694941339323E-2</v>
      </c>
      <c r="N16" s="5">
        <v>2.4450671813772012E-2</v>
      </c>
      <c r="O16" s="5">
        <v>1.896880423829372E-2</v>
      </c>
      <c r="P16" s="5">
        <v>3.4670049466286948E-2</v>
      </c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4.25" x14ac:dyDescent="0.2">
      <c r="A17" s="1" t="s">
        <v>7</v>
      </c>
      <c r="B17" s="5">
        <v>2.328377464425577E-2</v>
      </c>
      <c r="C17" s="5">
        <v>2.4450671813772012E-2</v>
      </c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4.25" x14ac:dyDescent="0.2">
      <c r="A18" s="1" t="s">
        <v>9</v>
      </c>
      <c r="B18" s="5">
        <v>1.1984222147147609E-2</v>
      </c>
      <c r="C18" s="5">
        <v>1.0026550473654319E-2</v>
      </c>
      <c r="D18" s="1"/>
      <c r="E18" s="1"/>
      <c r="F18" s="10">
        <f>+F15-F16</f>
        <v>-7.5731235010865865E-3</v>
      </c>
      <c r="G18" s="10">
        <f t="shared" ref="G18:P18" si="0">+G15-G16</f>
        <v>-9.9325394976275353E-3</v>
      </c>
      <c r="H18" s="10">
        <f t="shared" si="0"/>
        <v>-2.1863210394406089E-3</v>
      </c>
      <c r="I18" s="10">
        <f t="shared" si="0"/>
        <v>1.4905088783511052E-4</v>
      </c>
      <c r="J18" s="10">
        <f t="shared" si="0"/>
        <v>3.3640477313129427E-3</v>
      </c>
      <c r="K18" s="10">
        <f t="shared" si="0"/>
        <v>-1.0402814754806405E-2</v>
      </c>
      <c r="L18" s="10">
        <f t="shared" si="0"/>
        <v>1.95767167349329E-3</v>
      </c>
      <c r="M18" s="10">
        <f t="shared" si="0"/>
        <v>4.6261718150594905E-3</v>
      </c>
      <c r="N18" s="10">
        <f t="shared" si="0"/>
        <v>-1.1668971695162414E-3</v>
      </c>
      <c r="O18" s="10">
        <f t="shared" si="0"/>
        <v>8.769529276880246E-3</v>
      </c>
      <c r="P18" s="10">
        <f t="shared" si="0"/>
        <v>-2.2953974052662904E-3</v>
      </c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4.25" x14ac:dyDescent="0.2">
      <c r="A19" s="1" t="s">
        <v>10</v>
      </c>
      <c r="B19" s="5">
        <v>-7.1759263320443512E-3</v>
      </c>
      <c r="C19" s="5">
        <v>2.7566131655831845E-3</v>
      </c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4.25" x14ac:dyDescent="0.2">
      <c r="A20" s="1" t="s">
        <v>18</v>
      </c>
      <c r="B20" s="5">
        <v>-2.0749758099769599E-2</v>
      </c>
      <c r="C20" s="5">
        <v>-1.3176634598683012E-2</v>
      </c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4.25" x14ac:dyDescent="0.2">
      <c r="A21" s="1" t="s">
        <v>12</v>
      </c>
      <c r="B21" s="5">
        <v>2.7738333515173966E-2</v>
      </c>
      <c r="C21" s="5">
        <v>1.896880423829372E-2</v>
      </c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4.25" x14ac:dyDescent="0.2">
      <c r="A22" s="1" t="s">
        <v>13</v>
      </c>
      <c r="B22" s="5">
        <v>-9.2676573649045941E-5</v>
      </c>
      <c r="C22" s="5">
        <v>2.0936444657915628E-3</v>
      </c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4.25" x14ac:dyDescent="0.2">
      <c r="A23" s="1" t="s">
        <v>11</v>
      </c>
      <c r="B23" s="5">
        <v>9.3408883893739345E-3</v>
      </c>
      <c r="C23" s="5">
        <v>5.9768406580609917E-3</v>
      </c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4.25" x14ac:dyDescent="0.2">
      <c r="A24" s="1" t="s">
        <v>0</v>
      </c>
      <c r="B24" s="5">
        <v>3.2374652061020658E-2</v>
      </c>
      <c r="C24" s="5">
        <v>3.4670049466286948E-2</v>
      </c>
      <c r="D24" s="1"/>
      <c r="E24" s="1"/>
      <c r="F24" s="8">
        <v>43405</v>
      </c>
      <c r="G24" s="8">
        <v>43435</v>
      </c>
      <c r="H24" s="8">
        <v>43466</v>
      </c>
      <c r="I24" s="8">
        <v>43497</v>
      </c>
      <c r="J24" s="8">
        <v>43525</v>
      </c>
      <c r="K24" s="8">
        <v>43556</v>
      </c>
      <c r="L24" s="8">
        <v>43586</v>
      </c>
      <c r="M24" s="8">
        <v>43617</v>
      </c>
      <c r="N24" s="8">
        <v>43647</v>
      </c>
      <c r="O24" s="8">
        <v>43678</v>
      </c>
      <c r="P24" s="8">
        <v>43709</v>
      </c>
      <c r="Q24" s="8">
        <v>43739</v>
      </c>
      <c r="R24" s="8">
        <v>43770</v>
      </c>
      <c r="S24" s="8">
        <v>43800</v>
      </c>
      <c r="T24" s="8">
        <v>43831</v>
      </c>
      <c r="U24" s="8">
        <v>43862</v>
      </c>
      <c r="V24" s="1"/>
      <c r="W24" s="1"/>
      <c r="X24" s="1"/>
      <c r="Y24" s="1"/>
      <c r="Z24" s="1"/>
    </row>
    <row r="25" spans="1:26" ht="14.25" x14ac:dyDescent="0.2">
      <c r="A25" s="1" t="s">
        <v>19</v>
      </c>
      <c r="B25" s="5">
        <v>8.9968135142475085E-3</v>
      </c>
      <c r="C25" s="5">
        <v>8.847762626412398E-3</v>
      </c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4.25" x14ac:dyDescent="0.2">
      <c r="A26" s="1"/>
      <c r="B26" s="1"/>
      <c r="C26" s="1"/>
      <c r="D26" s="1"/>
      <c r="E26" s="1" t="s">
        <v>17</v>
      </c>
      <c r="F26" s="11">
        <v>162695.49348256309</v>
      </c>
      <c r="G26" s="11">
        <v>162356.15718073476</v>
      </c>
      <c r="H26" s="11">
        <v>163346.414370766</v>
      </c>
      <c r="I26" s="11">
        <v>165226.17787708208</v>
      </c>
      <c r="J26" s="11">
        <v>166843.79575471053</v>
      </c>
      <c r="K26" s="11">
        <v>165097.55391939936</v>
      </c>
      <c r="L26" s="11">
        <v>165374.40483169415</v>
      </c>
      <c r="M26" s="11">
        <v>163260.5456424916</v>
      </c>
      <c r="N26" s="11">
        <v>163900.86755284356</v>
      </c>
      <c r="O26" s="11">
        <v>164295.62769192181</v>
      </c>
      <c r="P26" s="11">
        <v>165637.54378750306</v>
      </c>
      <c r="Q26" s="11">
        <v>167100.82637636439</v>
      </c>
      <c r="R26" s="11">
        <v>166330.56681499799</v>
      </c>
      <c r="S26" s="11">
        <v>165718.78381014889</v>
      </c>
      <c r="T26" s="11">
        <v>165030.2881436075</v>
      </c>
      <c r="U26" s="11">
        <v>165125.93481020685</v>
      </c>
      <c r="V26" s="1"/>
      <c r="W26" s="1"/>
      <c r="X26" s="1"/>
      <c r="Y26" s="1"/>
      <c r="Z26" s="1"/>
    </row>
    <row r="27" spans="1:26" ht="14.25" x14ac:dyDescent="0.2">
      <c r="A27" s="1"/>
      <c r="B27" s="1" t="s">
        <v>15</v>
      </c>
      <c r="C27" s="1" t="s">
        <v>16</v>
      </c>
      <c r="D27" s="1"/>
      <c r="E27" s="1" t="s">
        <v>8</v>
      </c>
      <c r="F27" s="11">
        <v>191108.17850422999</v>
      </c>
      <c r="G27" s="11">
        <v>192586.85370849381</v>
      </c>
      <c r="H27" s="11">
        <v>192098.9377435651</v>
      </c>
      <c r="I27" s="11">
        <v>193326.31785480765</v>
      </c>
      <c r="J27" s="11">
        <v>193020.97512685397</v>
      </c>
      <c r="K27" s="11">
        <v>193396.33231256125</v>
      </c>
      <c r="L27" s="11">
        <v>192382.86225290966</v>
      </c>
      <c r="M27" s="11">
        <v>191432.2841255742</v>
      </c>
      <c r="N27" s="11">
        <v>191378.26984308136</v>
      </c>
      <c r="O27" s="11">
        <v>192542.78873012241</v>
      </c>
      <c r="P27" s="11">
        <v>194024.23453628048</v>
      </c>
      <c r="Q27" s="11">
        <v>194906.18842356623</v>
      </c>
      <c r="R27" s="11">
        <v>195189.41673623538</v>
      </c>
      <c r="S27" s="11">
        <v>195662.02183822339</v>
      </c>
      <c r="T27" s="11">
        <v>196054.99767150183</v>
      </c>
      <c r="U27" s="11">
        <v>196780.04788635255</v>
      </c>
      <c r="V27" s="1"/>
      <c r="W27" s="1"/>
      <c r="X27" s="1"/>
      <c r="Y27" s="1"/>
      <c r="Z27" s="1"/>
    </row>
    <row r="28" spans="1:26" ht="14.25" x14ac:dyDescent="0.2">
      <c r="A28" s="1"/>
      <c r="D28" s="1"/>
      <c r="E28" s="1" t="s">
        <v>7</v>
      </c>
      <c r="F28" s="11">
        <v>191867.94111743561</v>
      </c>
      <c r="G28" s="11">
        <v>194131.89401975178</v>
      </c>
      <c r="H28" s="11">
        <v>195186.44665631183</v>
      </c>
      <c r="I28" s="11">
        <v>195892.99403812806</v>
      </c>
      <c r="J28" s="11">
        <v>194952.99397964246</v>
      </c>
      <c r="K28" s="11">
        <v>194489.88654662066</v>
      </c>
      <c r="L28" s="11">
        <v>193865.54986334569</v>
      </c>
      <c r="M28" s="11">
        <v>193863.03327322757</v>
      </c>
      <c r="N28" s="11">
        <v>193444.44055519992</v>
      </c>
      <c r="O28" s="11">
        <v>194792.17993830136</v>
      </c>
      <c r="P28" s="11">
        <v>196760.87165782301</v>
      </c>
      <c r="Q28" s="11">
        <v>198339.23922699486</v>
      </c>
      <c r="R28" s="11">
        <v>199134.50971356404</v>
      </c>
      <c r="S28" s="11">
        <v>198878.5492490147</v>
      </c>
      <c r="T28" s="11">
        <v>199731.12389387045</v>
      </c>
      <c r="U28" s="11">
        <v>201118.1726699211</v>
      </c>
      <c r="V28" s="1"/>
      <c r="W28" s="1"/>
      <c r="X28" s="1"/>
      <c r="Y28" s="1"/>
      <c r="Z28" s="1"/>
    </row>
    <row r="29" spans="1:26" ht="14.25" x14ac:dyDescent="0.2">
      <c r="A29" s="1"/>
      <c r="D29" s="1"/>
      <c r="E29" s="1" t="s">
        <v>9</v>
      </c>
      <c r="F29" s="11">
        <v>220861.93902985696</v>
      </c>
      <c r="G29" s="11">
        <v>220316.36634549728</v>
      </c>
      <c r="H29" s="11">
        <v>220123.36419304076</v>
      </c>
      <c r="I29" s="11">
        <v>222494.23253834064</v>
      </c>
      <c r="J29" s="11">
        <v>223567.30253440884</v>
      </c>
      <c r="K29" s="11">
        <v>224096.7870370484</v>
      </c>
      <c r="L29" s="11">
        <v>222681.41858075347</v>
      </c>
      <c r="M29" s="11">
        <v>220878.94520089842</v>
      </c>
      <c r="N29" s="11">
        <v>220035.18400826294</v>
      </c>
      <c r="O29" s="11">
        <v>219952.66568160671</v>
      </c>
      <c r="P29" s="11">
        <v>222452.54629957821</v>
      </c>
      <c r="Q29" s="11">
        <v>223268.61436611324</v>
      </c>
      <c r="R29" s="11">
        <v>223472.95443311019</v>
      </c>
      <c r="S29" s="11">
        <v>222525.37951283253</v>
      </c>
      <c r="T29" s="11">
        <v>222761.37148930764</v>
      </c>
      <c r="U29" s="11">
        <v>223405.61764929214</v>
      </c>
      <c r="V29" s="1"/>
      <c r="W29" s="1"/>
      <c r="X29" s="1"/>
      <c r="Y29" s="1"/>
      <c r="Z29" s="1"/>
    </row>
    <row r="30" spans="1:26" ht="14.25" x14ac:dyDescent="0.2">
      <c r="A30" s="1"/>
      <c r="D30" s="1"/>
      <c r="E30" s="1" t="s">
        <v>10</v>
      </c>
      <c r="F30" s="11">
        <v>228643.4846950591</v>
      </c>
      <c r="G30" s="11">
        <v>229065.16003071354</v>
      </c>
      <c r="H30" s="11">
        <v>231047.80027361866</v>
      </c>
      <c r="I30" s="11">
        <v>231659.92379962033</v>
      </c>
      <c r="J30" s="11">
        <v>230260.31511837619</v>
      </c>
      <c r="K30" s="11">
        <v>229161.50695469594</v>
      </c>
      <c r="L30" s="11">
        <v>228728.0288224275</v>
      </c>
      <c r="M30" s="11">
        <v>228198.15544238433</v>
      </c>
      <c r="N30" s="11">
        <v>227462.55284584657</v>
      </c>
      <c r="O30" s="11">
        <v>227945.43759503387</v>
      </c>
      <c r="P30" s="11">
        <v>229910.45251681301</v>
      </c>
      <c r="Q30" s="11">
        <v>231260.69543525553</v>
      </c>
      <c r="R30" s="11">
        <v>229958.05679380769</v>
      </c>
      <c r="S30" s="11">
        <v>229696.60406663062</v>
      </c>
      <c r="T30" s="11">
        <v>229389.81827967428</v>
      </c>
      <c r="U30" s="11">
        <v>231490.67964224424</v>
      </c>
      <c r="V30" s="1"/>
      <c r="W30" s="1"/>
      <c r="X30" s="1"/>
      <c r="Y30" s="1"/>
      <c r="Z30" s="1"/>
    </row>
    <row r="31" spans="1:26" ht="14.25" x14ac:dyDescent="0.2">
      <c r="A31" s="1"/>
      <c r="D31" s="1"/>
      <c r="E31" s="1" t="s">
        <v>18</v>
      </c>
      <c r="F31" s="11">
        <v>331923.63058386184</v>
      </c>
      <c r="G31" s="11">
        <v>332083.58371063089</v>
      </c>
      <c r="H31" s="11">
        <v>332861.49999594758</v>
      </c>
      <c r="I31" s="11">
        <v>335657.77421012579</v>
      </c>
      <c r="J31" s="11">
        <v>334098.94005267334</v>
      </c>
      <c r="K31" s="11">
        <v>333481.8791644132</v>
      </c>
      <c r="L31" s="11">
        <v>333667.99077550013</v>
      </c>
      <c r="M31" s="11">
        <v>334565.51013551222</v>
      </c>
      <c r="N31" s="11">
        <v>332542.15238440671</v>
      </c>
      <c r="O31" s="11">
        <v>329456.12017683405</v>
      </c>
      <c r="P31" s="11">
        <v>329617.7002659748</v>
      </c>
      <c r="Q31" s="11">
        <v>330107.62768421508</v>
      </c>
      <c r="R31" s="11">
        <v>330176.27374735085</v>
      </c>
      <c r="S31" s="11">
        <v>327707.83967185474</v>
      </c>
      <c r="T31" s="11">
        <v>325954.70439030521</v>
      </c>
      <c r="U31" s="11">
        <v>325817.20828178694</v>
      </c>
      <c r="V31" s="1"/>
      <c r="W31" s="1"/>
      <c r="X31" s="1"/>
      <c r="Y31" s="1"/>
      <c r="Z31" s="1"/>
    </row>
    <row r="32" spans="1:26" ht="14.25" x14ac:dyDescent="0.2">
      <c r="A32" s="1"/>
      <c r="D32" s="1"/>
      <c r="E32" s="1" t="s">
        <v>12</v>
      </c>
      <c r="F32" s="11">
        <v>607456.4304097417</v>
      </c>
      <c r="G32" s="11">
        <v>607366.36679324612</v>
      </c>
      <c r="H32" s="11">
        <v>606784.15686328278</v>
      </c>
      <c r="I32" s="11">
        <v>606286.63322539115</v>
      </c>
      <c r="J32" s="11">
        <v>601260.33615597279</v>
      </c>
      <c r="K32" s="11">
        <v>598780.1957218562</v>
      </c>
      <c r="L32" s="11">
        <v>600828.59244061389</v>
      </c>
      <c r="M32" s="11">
        <v>600496.29459515342</v>
      </c>
      <c r="N32" s="11">
        <v>595654.71184423624</v>
      </c>
      <c r="O32" s="11">
        <v>594381.66652285086</v>
      </c>
      <c r="P32" s="11">
        <v>601182.27578898938</v>
      </c>
      <c r="Q32" s="11">
        <v>611034.16203558643</v>
      </c>
      <c r="R32" s="11">
        <v>616595.73509346251</v>
      </c>
      <c r="S32" s="11">
        <v>618887.38050587091</v>
      </c>
      <c r="T32" s="11">
        <v>623615.33817808016</v>
      </c>
      <c r="U32" s="11">
        <v>628498.91374297952</v>
      </c>
      <c r="V32" s="1"/>
      <c r="W32" s="1"/>
      <c r="X32" s="1"/>
      <c r="Y32" s="1"/>
      <c r="Z32" s="1"/>
    </row>
    <row r="33" spans="1:26" ht="14.25" x14ac:dyDescent="0.2">
      <c r="A33" s="1"/>
      <c r="D33" s="1"/>
      <c r="E33" s="1" t="s">
        <v>13</v>
      </c>
      <c r="F33" s="11">
        <v>377822.76945081056</v>
      </c>
      <c r="G33" s="11">
        <v>377760.41985862935</v>
      </c>
      <c r="H33" s="11">
        <v>379723.81695192697</v>
      </c>
      <c r="I33" s="11">
        <v>381663.54730694531</v>
      </c>
      <c r="J33" s="11">
        <v>380856.86397429171</v>
      </c>
      <c r="K33" s="11">
        <v>378037.57379384822</v>
      </c>
      <c r="L33" s="11">
        <v>376631.6810183464</v>
      </c>
      <c r="M33" s="11">
        <v>376935.05411903717</v>
      </c>
      <c r="N33" s="11">
        <v>376226.03226258885</v>
      </c>
      <c r="O33" s="11">
        <v>375314.90403849247</v>
      </c>
      <c r="P33" s="11">
        <v>374602.28608790896</v>
      </c>
      <c r="Q33" s="11">
        <v>376054.97712737863</v>
      </c>
      <c r="R33" s="11">
        <v>377274.91795656562</v>
      </c>
      <c r="S33" s="11">
        <v>378551.31587106147</v>
      </c>
      <c r="T33" s="11">
        <v>379688.62544963893</v>
      </c>
      <c r="U33" s="11">
        <v>381645.06464852463</v>
      </c>
      <c r="V33" s="1"/>
      <c r="W33" s="1"/>
      <c r="X33" s="1"/>
      <c r="Y33" s="1"/>
      <c r="Z33" s="1"/>
    </row>
    <row r="34" spans="1:26" ht="14.25" x14ac:dyDescent="0.2">
      <c r="A34" s="1"/>
      <c r="D34" s="1"/>
      <c r="E34" s="1" t="s">
        <v>11</v>
      </c>
      <c r="F34" s="11">
        <v>288375.84640531777</v>
      </c>
      <c r="G34" s="11">
        <v>289849.67200500093</v>
      </c>
      <c r="H34" s="11">
        <v>288965.48482154944</v>
      </c>
      <c r="I34" s="11">
        <v>289212.09370187885</v>
      </c>
      <c r="J34" s="11">
        <v>288248.26108831272</v>
      </c>
      <c r="K34" s="11">
        <v>287767.87327532767</v>
      </c>
      <c r="L34" s="11">
        <v>287646.6276166758</v>
      </c>
      <c r="M34" s="11">
        <v>286654.64876913838</v>
      </c>
      <c r="N34" s="11">
        <v>287241.16845374659</v>
      </c>
      <c r="O34" s="11">
        <v>288931.77501014015</v>
      </c>
      <c r="P34" s="11">
        <v>289755.81658948533</v>
      </c>
      <c r="Q34" s="11">
        <v>291435.73693390598</v>
      </c>
      <c r="R34" s="11">
        <v>290550.26488685753</v>
      </c>
      <c r="S34" s="11">
        <v>291582.05730936606</v>
      </c>
      <c r="T34" s="11">
        <v>291664.67916364886</v>
      </c>
      <c r="U34" s="11">
        <v>292440.73134457995</v>
      </c>
      <c r="V34" s="1"/>
      <c r="W34" s="1"/>
      <c r="X34" s="1"/>
      <c r="Y34" s="1"/>
      <c r="Z34" s="1"/>
    </row>
    <row r="35" spans="1:26" ht="14.25" x14ac:dyDescent="0.2">
      <c r="A35" s="1"/>
      <c r="D35" s="1"/>
      <c r="E35" s="1" t="s">
        <v>0</v>
      </c>
      <c r="F35" s="11">
        <v>186851.70121260479</v>
      </c>
      <c r="G35" s="11">
        <v>187181.87559859562</v>
      </c>
      <c r="H35" s="11">
        <v>187202.61737586709</v>
      </c>
      <c r="I35" s="11">
        <v>188389.31829792485</v>
      </c>
      <c r="J35" s="11">
        <v>187993.67374220543</v>
      </c>
      <c r="K35" s="11">
        <v>187059.52787627233</v>
      </c>
      <c r="L35" s="11">
        <v>185469.56141134951</v>
      </c>
      <c r="M35" s="11">
        <v>186081.2328220465</v>
      </c>
      <c r="N35" s="11">
        <v>188027.23815793853</v>
      </c>
      <c r="O35" s="11">
        <v>188451.02686095916</v>
      </c>
      <c r="P35" s="11">
        <v>189783.75652728064</v>
      </c>
      <c r="Q35" s="11">
        <v>191268.38110114186</v>
      </c>
      <c r="R35" s="11">
        <v>193038.07055282587</v>
      </c>
      <c r="S35" s="11">
        <v>193671.4804847913</v>
      </c>
      <c r="T35" s="11">
        <v>193263.23697832317</v>
      </c>
      <c r="U35" s="11">
        <v>195036.71214033914</v>
      </c>
      <c r="V35" s="1"/>
      <c r="W35" s="1"/>
      <c r="X35" s="1"/>
      <c r="Y35" s="1"/>
      <c r="Z35" s="1"/>
    </row>
    <row r="36" spans="1:26" ht="14.25" x14ac:dyDescent="0.2">
      <c r="A36" s="1"/>
      <c r="D36" s="1"/>
      <c r="E36" s="1" t="s">
        <v>19</v>
      </c>
      <c r="F36" s="11">
        <v>297922.60392567079</v>
      </c>
      <c r="G36" s="11">
        <v>298472.39186192898</v>
      </c>
      <c r="H36" s="11">
        <v>298998.19009337487</v>
      </c>
      <c r="I36" s="11">
        <v>300254.52621377422</v>
      </c>
      <c r="J36" s="11">
        <v>299193.89043747226</v>
      </c>
      <c r="K36" s="11">
        <v>298148.04282859783</v>
      </c>
      <c r="L36" s="11">
        <v>297703.17532904592</v>
      </c>
      <c r="M36" s="11">
        <v>297319.49746966531</v>
      </c>
      <c r="N36" s="11">
        <v>296464.04165616148</v>
      </c>
      <c r="O36" s="11">
        <v>296366.09778595524</v>
      </c>
      <c r="P36" s="11">
        <v>297989.48572991369</v>
      </c>
      <c r="Q36" s="11">
        <v>300120.56207879813</v>
      </c>
      <c r="R36" s="11">
        <v>300889.78739945998</v>
      </c>
      <c r="S36" s="11">
        <v>301113.20473566087</v>
      </c>
      <c r="T36" s="11">
        <v>301688.22105074249</v>
      </c>
      <c r="U36" s="11">
        <v>303189.44527174195</v>
      </c>
      <c r="V36" s="1"/>
      <c r="W36" s="1"/>
      <c r="X36" s="1"/>
      <c r="Y36" s="1"/>
      <c r="Z36" s="1"/>
    </row>
    <row r="37" spans="1:26" ht="14.25" x14ac:dyDescent="0.2">
      <c r="A37" s="1"/>
      <c r="D37" s="1"/>
      <c r="E37" s="1"/>
      <c r="F37" s="1"/>
      <c r="G37" s="2" t="s">
        <v>20</v>
      </c>
      <c r="H37" s="2" t="s">
        <v>21</v>
      </c>
      <c r="I37" s="1"/>
      <c r="J37" s="1"/>
      <c r="K37" s="1"/>
      <c r="L37" s="1"/>
      <c r="M37" s="1"/>
      <c r="N37" s="1"/>
      <c r="O37" s="1"/>
      <c r="P37" s="1"/>
      <c r="Q37" s="1"/>
      <c r="R37" s="1"/>
      <c r="S37" s="2" t="s">
        <v>4</v>
      </c>
      <c r="T37" s="2" t="s">
        <v>5</v>
      </c>
      <c r="U37" s="1"/>
      <c r="V37" s="2" t="s">
        <v>5</v>
      </c>
      <c r="W37" s="2" t="s">
        <v>5</v>
      </c>
      <c r="X37" s="2"/>
      <c r="Y37" s="2" t="s">
        <v>4</v>
      </c>
      <c r="Z37" s="2" t="s">
        <v>4</v>
      </c>
    </row>
    <row r="38" spans="1:26" ht="14.25" x14ac:dyDescent="0.2">
      <c r="A38" s="1"/>
      <c r="D38" s="1"/>
      <c r="E38" s="1"/>
      <c r="F38" s="1"/>
      <c r="G38" s="1" t="s">
        <v>3</v>
      </c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 t="s">
        <v>3</v>
      </c>
      <c r="T38" s="1"/>
      <c r="U38" s="1"/>
      <c r="V38" s="1" t="s">
        <v>1</v>
      </c>
      <c r="W38" s="1" t="s">
        <v>2</v>
      </c>
      <c r="X38" s="1"/>
      <c r="Y38" s="1" t="s">
        <v>1</v>
      </c>
      <c r="Z38" s="1" t="s">
        <v>2</v>
      </c>
    </row>
    <row r="39" spans="1:26" ht="14.25" x14ac:dyDescent="0.2">
      <c r="A39" s="1"/>
      <c r="B39" s="1"/>
      <c r="C39" s="1"/>
      <c r="D39" s="1"/>
      <c r="E39" s="1" t="s">
        <v>17</v>
      </c>
      <c r="F39" s="1"/>
      <c r="G39" s="12">
        <f>+G26</f>
        <v>162356.15718073476</v>
      </c>
      <c r="H39" s="12">
        <f>+H26</f>
        <v>163346.414370766</v>
      </c>
      <c r="I39" s="1"/>
      <c r="J39" s="1"/>
      <c r="K39" s="1"/>
      <c r="L39" s="1"/>
      <c r="M39" s="1"/>
      <c r="N39" s="1"/>
      <c r="O39" s="1"/>
      <c r="P39" s="1"/>
      <c r="Q39" s="1"/>
      <c r="R39" s="1"/>
      <c r="S39" s="12">
        <f>+S26</f>
        <v>165718.78381014889</v>
      </c>
      <c r="T39" s="12">
        <f>+T26</f>
        <v>165030.2881436075</v>
      </c>
      <c r="U39" s="1"/>
      <c r="V39" s="9">
        <f t="shared" ref="V39:V49" si="1">+T39-H39</f>
        <v>1683.8737728414999</v>
      </c>
      <c r="W39" s="5">
        <f>+V39/H39</f>
        <v>1.0308605666846285E-2</v>
      </c>
      <c r="X39" s="1"/>
      <c r="Y39" s="13">
        <f t="shared" ref="Y39:Y49" si="2">S39-G39</f>
        <v>3362.6266294141242</v>
      </c>
      <c r="Z39" s="5">
        <f t="shared" ref="Z39:Z49" si="3">+Y39/G39</f>
        <v>2.071142042165269E-2</v>
      </c>
    </row>
    <row r="40" spans="1:26" ht="14.25" x14ac:dyDescent="0.2">
      <c r="A40" s="1"/>
      <c r="B40" s="1"/>
      <c r="C40" s="1"/>
      <c r="D40" s="1"/>
      <c r="E40" s="1" t="s">
        <v>8</v>
      </c>
      <c r="F40" s="1"/>
      <c r="G40" s="12">
        <f t="shared" ref="G40:H49" si="4">+G27</f>
        <v>192586.85370849381</v>
      </c>
      <c r="H40" s="12">
        <f t="shared" si="4"/>
        <v>192098.9377435651</v>
      </c>
      <c r="I40" s="1"/>
      <c r="J40" s="1"/>
      <c r="K40" s="1"/>
      <c r="L40" s="1"/>
      <c r="M40" s="1"/>
      <c r="N40" s="1"/>
      <c r="O40" s="1"/>
      <c r="P40" s="1"/>
      <c r="Q40" s="1"/>
      <c r="R40" s="1"/>
      <c r="S40" s="12">
        <f t="shared" ref="S40:T49" si="5">+S27</f>
        <v>195662.02183822339</v>
      </c>
      <c r="T40" s="12">
        <f t="shared" si="5"/>
        <v>196054.99767150183</v>
      </c>
      <c r="U40" s="1"/>
      <c r="V40" s="9">
        <f t="shared" si="1"/>
        <v>3956.0599279367307</v>
      </c>
      <c r="W40" s="5">
        <f t="shared" ref="W40:W49" si="6">+V40/H40</f>
        <v>2.0593866756398814E-2</v>
      </c>
      <c r="X40" s="1"/>
      <c r="Y40" s="13">
        <f t="shared" si="2"/>
        <v>3075.1681297295727</v>
      </c>
      <c r="Z40" s="5">
        <f t="shared" si="3"/>
        <v>1.5967694941339323E-2</v>
      </c>
    </row>
    <row r="41" spans="1:26" ht="14.25" x14ac:dyDescent="0.2">
      <c r="A41" s="1"/>
      <c r="B41" s="1"/>
      <c r="C41" s="1"/>
      <c r="D41" s="1"/>
      <c r="E41" s="1" t="s">
        <v>7</v>
      </c>
      <c r="F41" s="1"/>
      <c r="G41" s="12">
        <f t="shared" si="4"/>
        <v>194131.89401975178</v>
      </c>
      <c r="H41" s="12">
        <f t="shared" si="4"/>
        <v>195186.44665631183</v>
      </c>
      <c r="I41" s="1"/>
      <c r="J41" s="1"/>
      <c r="K41" s="1"/>
      <c r="L41" s="1"/>
      <c r="M41" s="1"/>
      <c r="N41" s="1"/>
      <c r="O41" s="1"/>
      <c r="P41" s="1"/>
      <c r="Q41" s="1"/>
      <c r="R41" s="1"/>
      <c r="S41" s="12">
        <f t="shared" si="5"/>
        <v>198878.5492490147</v>
      </c>
      <c r="T41" s="12">
        <f t="shared" si="5"/>
        <v>199731.12389387045</v>
      </c>
      <c r="U41" s="1"/>
      <c r="V41" s="9">
        <f t="shared" si="1"/>
        <v>4544.6772375586152</v>
      </c>
      <c r="W41" s="5">
        <f t="shared" si="6"/>
        <v>2.328377464425577E-2</v>
      </c>
      <c r="X41" s="1"/>
      <c r="Y41" s="13">
        <f t="shared" si="2"/>
        <v>4746.6552292629203</v>
      </c>
      <c r="Z41" s="5">
        <f t="shared" si="3"/>
        <v>2.4450671813772012E-2</v>
      </c>
    </row>
    <row r="42" spans="1:26" ht="14.25" x14ac:dyDescent="0.2">
      <c r="A42" s="1"/>
      <c r="B42" s="1"/>
      <c r="C42" s="1"/>
      <c r="D42" s="1"/>
      <c r="E42" s="1" t="s">
        <v>9</v>
      </c>
      <c r="F42" s="1"/>
      <c r="G42" s="12">
        <f t="shared" si="4"/>
        <v>220316.36634549728</v>
      </c>
      <c r="H42" s="12">
        <f t="shared" si="4"/>
        <v>220123.36419304076</v>
      </c>
      <c r="I42" s="1"/>
      <c r="J42" s="1"/>
      <c r="K42" s="1"/>
      <c r="L42" s="1"/>
      <c r="M42" s="1"/>
      <c r="N42" s="1"/>
      <c r="O42" s="1"/>
      <c r="P42" s="1"/>
      <c r="Q42" s="1"/>
      <c r="R42" s="1"/>
      <c r="S42" s="12">
        <f t="shared" si="5"/>
        <v>222525.37951283253</v>
      </c>
      <c r="T42" s="12">
        <f t="shared" si="5"/>
        <v>222761.37148930764</v>
      </c>
      <c r="U42" s="1"/>
      <c r="V42" s="9">
        <f t="shared" si="1"/>
        <v>2638.0072962668783</v>
      </c>
      <c r="W42" s="5">
        <f t="shared" si="6"/>
        <v>1.1984222147147609E-2</v>
      </c>
      <c r="X42" s="1"/>
      <c r="Y42" s="13">
        <f t="shared" si="2"/>
        <v>2209.0131673352444</v>
      </c>
      <c r="Z42" s="5">
        <f t="shared" si="3"/>
        <v>1.0026550473654319E-2</v>
      </c>
    </row>
    <row r="43" spans="1:26" ht="14.25" x14ac:dyDescent="0.2">
      <c r="A43" s="1"/>
      <c r="B43" s="1"/>
      <c r="C43" s="1"/>
      <c r="D43" s="1"/>
      <c r="E43" s="1" t="s">
        <v>10</v>
      </c>
      <c r="F43" s="1"/>
      <c r="G43" s="12">
        <f t="shared" si="4"/>
        <v>229065.16003071354</v>
      </c>
      <c r="H43" s="12">
        <f t="shared" si="4"/>
        <v>231047.80027361866</v>
      </c>
      <c r="I43" s="1"/>
      <c r="J43" s="1"/>
      <c r="K43" s="1"/>
      <c r="L43" s="1"/>
      <c r="M43" s="1"/>
      <c r="N43" s="1"/>
      <c r="O43" s="1"/>
      <c r="P43" s="1"/>
      <c r="Q43" s="1"/>
      <c r="R43" s="1"/>
      <c r="S43" s="12">
        <f t="shared" si="5"/>
        <v>229696.60406663062</v>
      </c>
      <c r="T43" s="12">
        <f t="shared" si="5"/>
        <v>229389.81827967428</v>
      </c>
      <c r="U43" s="1"/>
      <c r="V43" s="9">
        <f t="shared" si="1"/>
        <v>-1657.9819939443842</v>
      </c>
      <c r="W43" s="5">
        <f t="shared" si="6"/>
        <v>-7.1759263320443512E-3</v>
      </c>
      <c r="X43" s="1"/>
      <c r="Y43" s="13">
        <f t="shared" si="2"/>
        <v>631.44403591708397</v>
      </c>
      <c r="Z43" s="5">
        <f t="shared" si="3"/>
        <v>2.7566131655831845E-3</v>
      </c>
    </row>
    <row r="44" spans="1:26" ht="14.25" x14ac:dyDescent="0.2">
      <c r="A44" s="1"/>
      <c r="B44" s="1"/>
      <c r="C44" s="1"/>
      <c r="D44" s="1"/>
      <c r="E44" s="1" t="s">
        <v>18</v>
      </c>
      <c r="F44" s="1"/>
      <c r="G44" s="12">
        <f t="shared" si="4"/>
        <v>332083.58371063089</v>
      </c>
      <c r="H44" s="12">
        <f t="shared" si="4"/>
        <v>332861.49999594758</v>
      </c>
      <c r="I44" s="1"/>
      <c r="J44" s="1"/>
      <c r="K44" s="1"/>
      <c r="L44" s="1"/>
      <c r="M44" s="1"/>
      <c r="N44" s="1"/>
      <c r="O44" s="1"/>
      <c r="P44" s="1"/>
      <c r="Q44" s="1"/>
      <c r="R44" s="1"/>
      <c r="S44" s="12">
        <f t="shared" si="5"/>
        <v>327707.83967185474</v>
      </c>
      <c r="T44" s="12">
        <f t="shared" si="5"/>
        <v>325954.70439030521</v>
      </c>
      <c r="U44" s="1"/>
      <c r="V44" s="9">
        <f t="shared" si="1"/>
        <v>-6906.7956056423718</v>
      </c>
      <c r="W44" s="5">
        <f t="shared" si="6"/>
        <v>-2.0749758099769599E-2</v>
      </c>
      <c r="X44" s="1"/>
      <c r="Y44" s="13">
        <f t="shared" si="2"/>
        <v>-4375.7440387761453</v>
      </c>
      <c r="Z44" s="5">
        <f t="shared" si="3"/>
        <v>-1.3176634598683012E-2</v>
      </c>
    </row>
    <row r="45" spans="1:26" ht="14.25" x14ac:dyDescent="0.2">
      <c r="A45" s="1"/>
      <c r="B45" s="1"/>
      <c r="C45" s="1"/>
      <c r="D45" s="1"/>
      <c r="E45" s="1" t="s">
        <v>12</v>
      </c>
      <c r="F45" s="1"/>
      <c r="G45" s="12">
        <f t="shared" si="4"/>
        <v>607366.36679324612</v>
      </c>
      <c r="H45" s="12">
        <f t="shared" si="4"/>
        <v>606784.15686328278</v>
      </c>
      <c r="I45" s="1"/>
      <c r="J45" s="1"/>
      <c r="K45" s="1"/>
      <c r="L45" s="1"/>
      <c r="M45" s="1"/>
      <c r="N45" s="1"/>
      <c r="O45" s="1"/>
      <c r="P45" s="1"/>
      <c r="Q45" s="1"/>
      <c r="R45" s="1"/>
      <c r="S45" s="12">
        <f t="shared" si="5"/>
        <v>618887.38050587091</v>
      </c>
      <c r="T45" s="12">
        <f t="shared" si="5"/>
        <v>623615.33817808016</v>
      </c>
      <c r="U45" s="1"/>
      <c r="V45" s="9">
        <f t="shared" si="1"/>
        <v>16831.181314797373</v>
      </c>
      <c r="W45" s="5">
        <f t="shared" si="6"/>
        <v>2.7738333515173966E-2</v>
      </c>
      <c r="X45" s="1"/>
      <c r="Y45" s="13">
        <f t="shared" si="2"/>
        <v>11521.013712624786</v>
      </c>
      <c r="Z45" s="5">
        <f t="shared" si="3"/>
        <v>1.896880423829372E-2</v>
      </c>
    </row>
    <row r="46" spans="1:26" ht="14.25" x14ac:dyDescent="0.2">
      <c r="A46" s="1"/>
      <c r="B46" s="1"/>
      <c r="C46" s="1"/>
      <c r="D46" s="1"/>
      <c r="E46" s="1" t="s">
        <v>13</v>
      </c>
      <c r="F46" s="1"/>
      <c r="G46" s="12">
        <f t="shared" si="4"/>
        <v>377760.41985862935</v>
      </c>
      <c r="H46" s="12">
        <f t="shared" si="4"/>
        <v>379723.81695192697</v>
      </c>
      <c r="I46" s="1"/>
      <c r="J46" s="1"/>
      <c r="K46" s="1"/>
      <c r="L46" s="1"/>
      <c r="M46" s="1"/>
      <c r="N46" s="1"/>
      <c r="O46" s="1"/>
      <c r="P46" s="1"/>
      <c r="Q46" s="1"/>
      <c r="R46" s="1"/>
      <c r="S46" s="12">
        <f t="shared" si="5"/>
        <v>378551.31587106147</v>
      </c>
      <c r="T46" s="12">
        <f t="shared" si="5"/>
        <v>379688.62544963893</v>
      </c>
      <c r="U46" s="1"/>
      <c r="V46" s="9">
        <f t="shared" si="1"/>
        <v>-35.191502288042102</v>
      </c>
      <c r="W46" s="5">
        <f t="shared" si="6"/>
        <v>-9.2676573649045941E-5</v>
      </c>
      <c r="X46" s="1"/>
      <c r="Y46" s="13">
        <f t="shared" si="2"/>
        <v>790.89601243211655</v>
      </c>
      <c r="Z46" s="5">
        <f t="shared" si="3"/>
        <v>2.0936444657915628E-3</v>
      </c>
    </row>
    <row r="47" spans="1:26" ht="14.25" x14ac:dyDescent="0.2">
      <c r="A47" s="1"/>
      <c r="B47" s="1"/>
      <c r="C47" s="1"/>
      <c r="D47" s="1"/>
      <c r="E47" s="1" t="s">
        <v>11</v>
      </c>
      <c r="F47" s="1"/>
      <c r="G47" s="12">
        <f t="shared" si="4"/>
        <v>289849.67200500093</v>
      </c>
      <c r="H47" s="12">
        <f t="shared" si="4"/>
        <v>288965.48482154944</v>
      </c>
      <c r="I47" s="1"/>
      <c r="J47" s="1"/>
      <c r="K47" s="1"/>
      <c r="L47" s="1"/>
      <c r="M47" s="1"/>
      <c r="N47" s="1"/>
      <c r="O47" s="1"/>
      <c r="P47" s="1"/>
      <c r="Q47" s="1"/>
      <c r="R47" s="1"/>
      <c r="S47" s="12">
        <f t="shared" si="5"/>
        <v>291582.05730936606</v>
      </c>
      <c r="T47" s="12">
        <f t="shared" si="5"/>
        <v>291664.67916364886</v>
      </c>
      <c r="U47" s="1"/>
      <c r="V47" s="9">
        <f t="shared" si="1"/>
        <v>2699.1943420994212</v>
      </c>
      <c r="W47" s="5">
        <f t="shared" si="6"/>
        <v>9.3408883893739345E-3</v>
      </c>
      <c r="X47" s="1"/>
      <c r="Y47" s="13">
        <f t="shared" si="2"/>
        <v>1732.3853043651325</v>
      </c>
      <c r="Z47" s="5">
        <f t="shared" si="3"/>
        <v>5.9768406580609917E-3</v>
      </c>
    </row>
    <row r="48" spans="1:26" ht="14.25" x14ac:dyDescent="0.2">
      <c r="A48" s="1"/>
      <c r="B48" s="1"/>
      <c r="C48" s="1"/>
      <c r="D48" s="1"/>
      <c r="E48" s="1" t="s">
        <v>0</v>
      </c>
      <c r="F48" s="1"/>
      <c r="G48" s="12">
        <f t="shared" si="4"/>
        <v>187181.87559859562</v>
      </c>
      <c r="H48" s="12">
        <f t="shared" si="4"/>
        <v>187202.61737586709</v>
      </c>
      <c r="I48" s="1"/>
      <c r="J48" s="1"/>
      <c r="K48" s="1"/>
      <c r="L48" s="1"/>
      <c r="M48" s="1"/>
      <c r="N48" s="1"/>
      <c r="O48" s="1"/>
      <c r="P48" s="1"/>
      <c r="Q48" s="1"/>
      <c r="R48" s="1"/>
      <c r="S48" s="12">
        <f t="shared" si="5"/>
        <v>193671.4804847913</v>
      </c>
      <c r="T48" s="12">
        <f t="shared" si="5"/>
        <v>193263.23697832317</v>
      </c>
      <c r="U48" s="1"/>
      <c r="V48" s="9">
        <f t="shared" si="1"/>
        <v>6060.6196024560777</v>
      </c>
      <c r="W48" s="5">
        <f t="shared" si="6"/>
        <v>3.2374652061020658E-2</v>
      </c>
      <c r="X48" s="1"/>
      <c r="Y48" s="13">
        <f t="shared" si="2"/>
        <v>6489.6048861956806</v>
      </c>
      <c r="Z48" s="5">
        <f t="shared" si="3"/>
        <v>3.4670049466286948E-2</v>
      </c>
    </row>
    <row r="49" spans="1:26" ht="14.25" x14ac:dyDescent="0.2">
      <c r="A49" s="1"/>
      <c r="B49" s="1"/>
      <c r="C49" s="1"/>
      <c r="D49" s="1"/>
      <c r="E49" s="1" t="s">
        <v>19</v>
      </c>
      <c r="F49" s="1"/>
      <c r="G49" s="12">
        <f t="shared" si="4"/>
        <v>298472.39186192898</v>
      </c>
      <c r="H49" s="12">
        <f t="shared" si="4"/>
        <v>298998.19009337487</v>
      </c>
      <c r="I49" s="1"/>
      <c r="J49" s="1"/>
      <c r="K49" s="1"/>
      <c r="L49" s="1"/>
      <c r="M49" s="1"/>
      <c r="N49" s="1"/>
      <c r="O49" s="1"/>
      <c r="P49" s="1"/>
      <c r="Q49" s="1"/>
      <c r="R49" s="1"/>
      <c r="S49" s="12">
        <f t="shared" si="5"/>
        <v>301113.20473566087</v>
      </c>
      <c r="T49" s="12">
        <f t="shared" si="5"/>
        <v>301688.22105074249</v>
      </c>
      <c r="U49" s="1"/>
      <c r="V49" s="9">
        <f t="shared" si="1"/>
        <v>2690.0309573676204</v>
      </c>
      <c r="W49" s="5">
        <f t="shared" si="6"/>
        <v>8.9968135142475085E-3</v>
      </c>
      <c r="X49" s="1"/>
      <c r="Y49" s="13">
        <f t="shared" si="2"/>
        <v>2640.8128737318912</v>
      </c>
      <c r="Z49" s="5">
        <f t="shared" si="3"/>
        <v>8.847762626412398E-3</v>
      </c>
    </row>
    <row r="50" spans="1:26" ht="14.25" x14ac:dyDescent="0.2">
      <c r="A50" s="1"/>
      <c r="B50" s="1"/>
      <c r="C50" s="1"/>
      <c r="D50" s="1"/>
      <c r="E50" s="1"/>
      <c r="F50" s="1"/>
      <c r="G50" s="2" t="s">
        <v>4</v>
      </c>
      <c r="H50" s="2" t="s">
        <v>5</v>
      </c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4.25" x14ac:dyDescent="0.2">
      <c r="A51" s="1"/>
      <c r="B51" s="1"/>
      <c r="C51" s="1"/>
      <c r="D51" s="1"/>
      <c r="E51" s="1"/>
      <c r="F51" s="1"/>
      <c r="G51" s="1" t="s">
        <v>2</v>
      </c>
      <c r="H51" s="1" t="s">
        <v>2</v>
      </c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4.25" x14ac:dyDescent="0.2">
      <c r="A52" s="1"/>
      <c r="B52" s="5"/>
      <c r="C52" s="5"/>
      <c r="D52" s="1"/>
      <c r="E52" s="1" t="s">
        <v>17</v>
      </c>
      <c r="F52" s="1"/>
      <c r="G52" s="5">
        <f t="shared" ref="G52:G62" si="7">+Z39</f>
        <v>2.071142042165269E-2</v>
      </c>
      <c r="H52" s="10">
        <f t="shared" ref="H52:H62" si="8">+W39</f>
        <v>1.0308605666846285E-2</v>
      </c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4.25" x14ac:dyDescent="0.2">
      <c r="A53" s="1"/>
      <c r="B53" s="5"/>
      <c r="C53" s="5"/>
      <c r="D53" s="1"/>
      <c r="E53" s="1" t="s">
        <v>8</v>
      </c>
      <c r="F53" s="1"/>
      <c r="G53" s="5">
        <f t="shared" si="7"/>
        <v>1.5967694941339323E-2</v>
      </c>
      <c r="H53" s="10">
        <f t="shared" si="8"/>
        <v>2.0593866756398814E-2</v>
      </c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4.25" x14ac:dyDescent="0.2">
      <c r="A54" s="1"/>
      <c r="B54" s="5"/>
      <c r="C54" s="5"/>
      <c r="D54" s="1"/>
      <c r="E54" s="1" t="s">
        <v>7</v>
      </c>
      <c r="F54" s="1"/>
      <c r="G54" s="5">
        <f t="shared" si="7"/>
        <v>2.4450671813772012E-2</v>
      </c>
      <c r="H54" s="10">
        <f t="shared" si="8"/>
        <v>2.328377464425577E-2</v>
      </c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4.25" x14ac:dyDescent="0.2">
      <c r="A55" s="1"/>
      <c r="B55" s="5"/>
      <c r="C55" s="5"/>
      <c r="D55" s="1"/>
      <c r="E55" s="1" t="s">
        <v>9</v>
      </c>
      <c r="F55" s="1"/>
      <c r="G55" s="5">
        <f t="shared" si="7"/>
        <v>1.0026550473654319E-2</v>
      </c>
      <c r="H55" s="10">
        <f t="shared" si="8"/>
        <v>1.1984222147147609E-2</v>
      </c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4.25" x14ac:dyDescent="0.2">
      <c r="A56" s="1"/>
      <c r="B56" s="5"/>
      <c r="C56" s="5"/>
      <c r="D56" s="1"/>
      <c r="E56" s="1" t="s">
        <v>10</v>
      </c>
      <c r="F56" s="1"/>
      <c r="G56" s="5">
        <f t="shared" si="7"/>
        <v>2.7566131655831845E-3</v>
      </c>
      <c r="H56" s="10">
        <f t="shared" si="8"/>
        <v>-7.1759263320443512E-3</v>
      </c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4.25" x14ac:dyDescent="0.2">
      <c r="A57" s="1"/>
      <c r="B57" s="5"/>
      <c r="C57" s="5"/>
      <c r="D57" s="1"/>
      <c r="E57" s="1" t="s">
        <v>18</v>
      </c>
      <c r="F57" s="1"/>
      <c r="G57" s="5">
        <f t="shared" si="7"/>
        <v>-1.3176634598683012E-2</v>
      </c>
      <c r="H57" s="10">
        <f t="shared" si="8"/>
        <v>-2.0749758099769599E-2</v>
      </c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4.25" x14ac:dyDescent="0.2">
      <c r="A58" s="1"/>
      <c r="B58" s="5"/>
      <c r="C58" s="5"/>
      <c r="D58" s="1"/>
      <c r="E58" s="1" t="s">
        <v>12</v>
      </c>
      <c r="F58" s="1"/>
      <c r="G58" s="5">
        <f t="shared" si="7"/>
        <v>1.896880423829372E-2</v>
      </c>
      <c r="H58" s="10">
        <f t="shared" si="8"/>
        <v>2.7738333515173966E-2</v>
      </c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4.25" x14ac:dyDescent="0.2">
      <c r="A59" s="1"/>
      <c r="B59" s="5"/>
      <c r="C59" s="5"/>
      <c r="D59" s="1"/>
      <c r="E59" s="1" t="s">
        <v>13</v>
      </c>
      <c r="F59" s="1"/>
      <c r="G59" s="5">
        <f t="shared" si="7"/>
        <v>2.0936444657915628E-3</v>
      </c>
      <c r="H59" s="10">
        <f t="shared" si="8"/>
        <v>-9.2676573649045941E-5</v>
      </c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4.25" x14ac:dyDescent="0.2">
      <c r="A60" s="1"/>
      <c r="B60" s="5"/>
      <c r="C60" s="5"/>
      <c r="D60" s="1"/>
      <c r="E60" s="1" t="s">
        <v>11</v>
      </c>
      <c r="F60" s="1"/>
      <c r="G60" s="5">
        <f t="shared" si="7"/>
        <v>5.9768406580609917E-3</v>
      </c>
      <c r="H60" s="10">
        <f t="shared" si="8"/>
        <v>9.3408883893739345E-3</v>
      </c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4.25" x14ac:dyDescent="0.2">
      <c r="A61" s="1"/>
      <c r="B61" s="5"/>
      <c r="C61" s="5"/>
      <c r="D61" s="1"/>
      <c r="E61" s="1" t="s">
        <v>0</v>
      </c>
      <c r="F61" s="1"/>
      <c r="G61" s="5">
        <f t="shared" si="7"/>
        <v>3.4670049466286948E-2</v>
      </c>
      <c r="H61" s="10">
        <f t="shared" si="8"/>
        <v>3.2374652061020658E-2</v>
      </c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4.25" x14ac:dyDescent="0.2">
      <c r="A62" s="1"/>
      <c r="B62" s="5"/>
      <c r="C62" s="5"/>
      <c r="D62" s="1"/>
      <c r="E62" s="1" t="s">
        <v>19</v>
      </c>
      <c r="F62" s="1"/>
      <c r="G62" s="5">
        <f t="shared" si="7"/>
        <v>8.847762626412398E-3</v>
      </c>
      <c r="H62" s="10">
        <f t="shared" si="8"/>
        <v>8.9968135142475085E-3</v>
      </c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</sheetData>
  <sortState xmlns:xlrd2="http://schemas.microsoft.com/office/spreadsheetml/2017/richdata2" ref="A2:C12">
    <sortCondition ref="B2:B12"/>
  </sortState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Chart1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Babs</dc:creator>
  <cp:lastModifiedBy>cotto_000</cp:lastModifiedBy>
  <cp:lastPrinted>2014-10-28T14:49:44Z</cp:lastPrinted>
  <dcterms:created xsi:type="dcterms:W3CDTF">2006-11-07T15:03:41Z</dcterms:created>
  <dcterms:modified xsi:type="dcterms:W3CDTF">2020-03-09T09:53:26Z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1708915817</vt:i4>
  </property>
  <property fmtid="{D5CDD505-2E9C-101B-9397-08002B2CF9AE}" pid="3" name="_EmailSubject">
    <vt:lpwstr>Regional Analysis</vt:lpwstr>
  </property>
  <property fmtid="{D5CDD505-2E9C-101B-9397-08002B2CF9AE}" pid="4" name="_AuthorEmail">
    <vt:lpwstr>keith.bullivant@acadametrics.co.uk</vt:lpwstr>
  </property>
  <property fmtid="{D5CDD505-2E9C-101B-9397-08002B2CF9AE}" pid="5" name="_AuthorEmailDisplayName">
    <vt:lpwstr>Keith Bullivant</vt:lpwstr>
  </property>
  <property fmtid="{D5CDD505-2E9C-101B-9397-08002B2CF9AE}" pid="6" name="_ReviewingToolsShownOnce">
    <vt:lpwstr/>
  </property>
</Properties>
</file>